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375" tabRatio="861" firstSheet="2" activeTab="11"/>
  </bookViews>
  <sheets>
    <sheet name="50M R 3P MEN" sheetId="1" r:id="rId1"/>
    <sheet name="50M R P MEN" sheetId="2" r:id="rId2"/>
    <sheet name="10 M A R MEN" sheetId="3" r:id="rId3"/>
    <sheet name="25M RFP MEN" sheetId="4" r:id="rId4"/>
    <sheet name="25M STD MEN" sheetId="5" r:id="rId5"/>
    <sheet name="25M CFP MEN" sheetId="6" r:id="rId6"/>
    <sheet name="25M SP JR MEN" sheetId="7" r:id="rId7"/>
    <sheet name="50M FP MEN" sheetId="8" r:id="rId8"/>
    <sheet name="10M AP MEN" sheetId="9" r:id="rId9"/>
    <sheet name="50M R3P WOMEN" sheetId="10" r:id="rId10"/>
    <sheet name="50M R P WOMEN" sheetId="11" r:id="rId11"/>
    <sheet name="10M A R WOMEN" sheetId="12" r:id="rId12"/>
    <sheet name="25M SP WOMEN" sheetId="13" r:id="rId13"/>
    <sheet name="10M A P WOMEN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<sst xmlns="http://schemas.openxmlformats.org/spreadsheetml/2006/main" count="3680" uniqueCount="1442">
  <si>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M RIFLE MEN                                </t>
  </si>
  <si>
    <t xml:space="preserve">MTS - 623 </t>
  </si>
  <si>
    <t>S.No.</t>
  </si>
  <si>
    <t>Name</t>
  </si>
  <si>
    <t>DOB</t>
  </si>
  <si>
    <t>Unit</t>
  </si>
  <si>
    <t>TRIAL 3</t>
  </si>
  <si>
    <t>TRIAL 4</t>
  </si>
  <si>
    <t>59NSCC</t>
  </si>
  <si>
    <t>AOQC</t>
  </si>
  <si>
    <t>OC 1</t>
  </si>
  <si>
    <t>OC 2</t>
  </si>
  <si>
    <t>SAG</t>
  </si>
  <si>
    <t>KSS</t>
  </si>
  <si>
    <t>TRIAL 1</t>
  </si>
  <si>
    <t>TRIAL 2</t>
  </si>
  <si>
    <t>BTS</t>
  </si>
  <si>
    <t>AL2S</t>
  </si>
  <si>
    <t>FAS</t>
  </si>
  <si>
    <t>QUOTA</t>
  </si>
  <si>
    <t>OG 2012</t>
  </si>
  <si>
    <t>WR</t>
  </si>
  <si>
    <t>R FAS</t>
  </si>
  <si>
    <t>MTS</t>
  </si>
  <si>
    <t>ABHINAV BINDRA</t>
  </si>
  <si>
    <t>28.09.1982</t>
  </si>
  <si>
    <t>PUN</t>
  </si>
  <si>
    <t>626.9+0.25</t>
  </si>
  <si>
    <t>YES</t>
  </si>
  <si>
    <t>IMRAN HASAN KHAN</t>
  </si>
  <si>
    <t>26.01.1983</t>
  </si>
  <si>
    <t>ARMY</t>
  </si>
  <si>
    <t>624.2+3</t>
  </si>
  <si>
    <t>GAGAN NARANG</t>
  </si>
  <si>
    <t>06.05.1983</t>
  </si>
  <si>
    <t>A.I</t>
  </si>
  <si>
    <t>620+2</t>
  </si>
  <si>
    <t>623.2+0.50</t>
  </si>
  <si>
    <t>NO</t>
  </si>
  <si>
    <t>CHAIN SINGH</t>
  </si>
  <si>
    <t>05.04.1989</t>
  </si>
  <si>
    <t>623.8+1</t>
  </si>
  <si>
    <t>621.9+2</t>
  </si>
  <si>
    <t>SATYENDRA SINGH</t>
  </si>
  <si>
    <t>10.05.1985</t>
  </si>
  <si>
    <t>621.7+0.50</t>
  </si>
  <si>
    <t>621.6+0.50</t>
  </si>
  <si>
    <t>PRASHANT</t>
  </si>
  <si>
    <t>20.03.1996</t>
  </si>
  <si>
    <t>HAR</t>
  </si>
  <si>
    <t>SANJEEV RAJPUT</t>
  </si>
  <si>
    <t>05.01.1981</t>
  </si>
  <si>
    <t>NAVY</t>
  </si>
  <si>
    <t>AKHIL SHEORAN</t>
  </si>
  <si>
    <t>23.07.1995</t>
  </si>
  <si>
    <t>U.P</t>
  </si>
  <si>
    <t>620.1+0.50</t>
  </si>
  <si>
    <t>BORSE PRATIK CHHAGANRAO</t>
  </si>
  <si>
    <t>16.09.1996</t>
  </si>
  <si>
    <t>MAH</t>
  </si>
  <si>
    <t>SATYAJEET KANDHOL</t>
  </si>
  <si>
    <t>16.02.2000</t>
  </si>
  <si>
    <t>TUSHAR JAIN</t>
  </si>
  <si>
    <t>28.09.1995</t>
  </si>
  <si>
    <t>RAJ</t>
  </si>
  <si>
    <t>B. MITHLESH</t>
  </si>
  <si>
    <t>19.11.2000</t>
  </si>
  <si>
    <t>T.N.</t>
  </si>
  <si>
    <t>619.6+0.25</t>
  </si>
  <si>
    <t>GAJENDRA RAI</t>
  </si>
  <si>
    <t>28.05.1998</t>
  </si>
  <si>
    <t>A.F.</t>
  </si>
  <si>
    <t>CHAVANKE ASHOK</t>
  </si>
  <si>
    <t>05.07.1989</t>
  </si>
  <si>
    <t>SACHIN ANANDA CHAVAN</t>
  </si>
  <si>
    <t>02.03.1986</t>
  </si>
  <si>
    <t>ITBP</t>
  </si>
  <si>
    <t>SAMEER RAMESH AMBEKER</t>
  </si>
  <si>
    <t>10.01.1981</t>
  </si>
  <si>
    <t>RAIL</t>
  </si>
  <si>
    <t>ARIBAM DICKY SHARMA</t>
  </si>
  <si>
    <t>11.02.1992</t>
  </si>
  <si>
    <t>619.8+0.25</t>
  </si>
  <si>
    <t>621.1+0.50</t>
  </si>
  <si>
    <t>TEJAS R KARLE</t>
  </si>
  <si>
    <t>28.11.1994</t>
  </si>
  <si>
    <t>DEEPAK KUMAR</t>
  </si>
  <si>
    <t>05.11.1987</t>
  </si>
  <si>
    <t>A.F</t>
  </si>
  <si>
    <t>RAHUL POONIA</t>
  </si>
  <si>
    <t>20.10.1985</t>
  </si>
  <si>
    <t>BIBASWAN GANGULY</t>
  </si>
  <si>
    <t>24.07.1990</t>
  </si>
  <si>
    <t>DGQA</t>
  </si>
  <si>
    <t>13.06.1993</t>
  </si>
  <si>
    <t>M.P</t>
  </si>
  <si>
    <t>HARMANVIR SINGH</t>
  </si>
  <si>
    <t>12.07.1994</t>
  </si>
  <si>
    <t>DHARMENDRA SINGH</t>
  </si>
  <si>
    <t>10.01.1994</t>
  </si>
  <si>
    <t>SHUBHAM MALIK</t>
  </si>
  <si>
    <t>15.06.1993</t>
  </si>
  <si>
    <t>HRIDAY HAZARIKA</t>
  </si>
  <si>
    <t>12.10.2001</t>
  </si>
  <si>
    <t>ASS</t>
  </si>
  <si>
    <t>RANJEET SINGH</t>
  </si>
  <si>
    <t>26.03.1990</t>
  </si>
  <si>
    <t>SATYAM CHAUHAN</t>
  </si>
  <si>
    <t>07.06.1994</t>
  </si>
  <si>
    <t>HARDEEP SINGH</t>
  </si>
  <si>
    <t>12.11.1986</t>
  </si>
  <si>
    <t>PARUL KUMAR</t>
  </si>
  <si>
    <t>10.08.1992</t>
  </si>
  <si>
    <t>SAHIL</t>
  </si>
  <si>
    <t>27.07.1994</t>
  </si>
  <si>
    <t>MOHAN RAO RUPVIKAS GHAG</t>
  </si>
  <si>
    <t>22.09.1990</t>
  </si>
  <si>
    <t>MAHESH KUMAR</t>
  </si>
  <si>
    <t>21.04.1992</t>
  </si>
  <si>
    <t>AF</t>
  </si>
  <si>
    <t>EKAMBIR SINGH MANDI</t>
  </si>
  <si>
    <t>24.03.1995</t>
  </si>
  <si>
    <t>621.3+2</t>
  </si>
  <si>
    <t>MANOJ DALAL</t>
  </si>
  <si>
    <t>08.11.1989</t>
  </si>
  <si>
    <t>SHIVRAJ RAJHANS SAWANT</t>
  </si>
  <si>
    <t>29.11.1990</t>
  </si>
  <si>
    <t>FULCHAND RAJABHAU BANGAR</t>
  </si>
  <si>
    <t>03.06.1988</t>
  </si>
  <si>
    <t>ANIL PANDE</t>
  </si>
  <si>
    <t>26.06.1989</t>
  </si>
  <si>
    <t>DIWAKAR YADAV</t>
  </si>
  <si>
    <t>17.09.1997</t>
  </si>
  <si>
    <t>U.P.</t>
  </si>
  <si>
    <t>RAHUL VAIDWAN</t>
  </si>
  <si>
    <t>08.06.1993</t>
  </si>
  <si>
    <t>NIKHIL B.</t>
  </si>
  <si>
    <t>09.03.1999</t>
  </si>
  <si>
    <t>KAR</t>
  </si>
  <si>
    <t>ARJUN BABUTA</t>
  </si>
  <si>
    <t>24.01.1999</t>
  </si>
  <si>
    <t>625.8+1</t>
  </si>
  <si>
    <t>YASH PADLOSKAR</t>
  </si>
  <si>
    <t>31.01.2000</t>
  </si>
  <si>
    <t>GOA</t>
  </si>
  <si>
    <t>GAURAV KUMAR</t>
  </si>
  <si>
    <t>28.10.1997</t>
  </si>
  <si>
    <t xml:space="preserve"> </t>
  </si>
  <si>
    <t>NIGAM PRASAD PARIDA</t>
  </si>
  <si>
    <t>01.10.1990</t>
  </si>
  <si>
    <t>618.9+1</t>
  </si>
  <si>
    <t>SOMDUTT SHARMA</t>
  </si>
  <si>
    <t>20.08.1985</t>
  </si>
  <si>
    <t>MILAN PREET SINGH</t>
  </si>
  <si>
    <t>10.11.1995</t>
  </si>
  <si>
    <t>619.4+2</t>
  </si>
  <si>
    <t>PRASAD VISHNU HELKAR</t>
  </si>
  <si>
    <t>28.08.1985</t>
  </si>
  <si>
    <t>SUNMOON SINGH BRAR</t>
  </si>
  <si>
    <t>06.09.1999</t>
  </si>
  <si>
    <t>J&amp;K</t>
  </si>
  <si>
    <t>OMBIR SINGH</t>
  </si>
  <si>
    <t>18.11.1993</t>
  </si>
  <si>
    <t>MUKUND AGARWAL</t>
  </si>
  <si>
    <t>22.11.1995</t>
  </si>
  <si>
    <t>DEL</t>
  </si>
  <si>
    <t>11.09.1999</t>
  </si>
  <si>
    <t>A.P.</t>
  </si>
  <si>
    <t>VINAYKUMAR SHASHIKANT PATIL</t>
  </si>
  <si>
    <t>01.07.1998</t>
  </si>
  <si>
    <t>DIKSHANT GUPTA</t>
  </si>
  <si>
    <t>30.10.2001</t>
  </si>
  <si>
    <t>DSQ</t>
  </si>
  <si>
    <t>LOKENDER</t>
  </si>
  <si>
    <t>24.02.2001</t>
  </si>
  <si>
    <t>M.P.</t>
  </si>
  <si>
    <t>VIRBHADRA SALOKHE</t>
  </si>
  <si>
    <t>13.02.1996</t>
  </si>
  <si>
    <t>MOHIT KUMAR AGNIHOTRI</t>
  </si>
  <si>
    <t>07.02.2000</t>
  </si>
  <si>
    <t>SACHET SANTOSH PINNANATH</t>
  </si>
  <si>
    <t>20.11.2000</t>
  </si>
  <si>
    <t>PAARTH MAKHIJA</t>
  </si>
  <si>
    <t>29.07.2001</t>
  </si>
  <si>
    <t>NISHANT MALIK</t>
  </si>
  <si>
    <t>02.12.1998</t>
  </si>
  <si>
    <t>AKASH YADAV</t>
  </si>
  <si>
    <t>25.03.1996</t>
  </si>
  <si>
    <t>SHUBHANKAR PRAMANICK</t>
  </si>
  <si>
    <t>W.B</t>
  </si>
  <si>
    <t>27.07.1999</t>
  </si>
  <si>
    <t>SOURAV TANAJI DALAVI</t>
  </si>
  <si>
    <t>19.10.1996</t>
  </si>
  <si>
    <t>SARTHAK VANI</t>
  </si>
  <si>
    <t>17.11.1996</t>
  </si>
  <si>
    <t>HARSHVARDHAN SINGH SISODIYA</t>
  </si>
  <si>
    <t>01.01.2002</t>
  </si>
  <si>
    <t>AMAR CHAKRAVARTHY KISHORE</t>
  </si>
  <si>
    <t>07.02.2002</t>
  </si>
  <si>
    <t>C. SAM GEORGE SAJAN</t>
  </si>
  <si>
    <t>21.02.1998</t>
  </si>
  <si>
    <t>OMKAR SANTOSH UKIRDE</t>
  </si>
  <si>
    <t>14.07.1997</t>
  </si>
  <si>
    <t>ARJUN CHAUDHARY</t>
  </si>
  <si>
    <t>04.11.2001</t>
  </si>
  <si>
    <t>U.K.</t>
  </si>
  <si>
    <t>20.07.1999</t>
  </si>
  <si>
    <t>U.K</t>
  </si>
  <si>
    <t>AJAY TOMAR</t>
  </si>
  <si>
    <t>02.09.2000</t>
  </si>
  <si>
    <t>U..K</t>
  </si>
  <si>
    <t>KER</t>
  </si>
  <si>
    <t>ASHOK KARANDE</t>
  </si>
  <si>
    <t>07.09.1985</t>
  </si>
  <si>
    <t>SWAPNIL S KHUSALE</t>
  </si>
  <si>
    <t>06.08.1995</t>
  </si>
  <si>
    <t>SHEKHAR KUMAR SHARMA</t>
  </si>
  <si>
    <t>19.10.1985</t>
  </si>
  <si>
    <t>VIKRANT SHARMA</t>
  </si>
  <si>
    <t>01.06.1993</t>
  </si>
  <si>
    <t>KANHAIYA BHAGWAN BABAR</t>
  </si>
  <si>
    <t>14.07.1989</t>
  </si>
  <si>
    <t>ASHISH GAUTAM</t>
  </si>
  <si>
    <t>26.03.1992</t>
  </si>
  <si>
    <t>NAVNATH BHANUDAS FARTADE</t>
  </si>
  <si>
    <t>01.08.1986</t>
  </si>
  <si>
    <t>BSF</t>
  </si>
  <si>
    <t>UK</t>
  </si>
  <si>
    <t>FATEH SINGH DHILLON</t>
  </si>
  <si>
    <t xml:space="preserve">SYED ARAIB PARVEZ </t>
  </si>
  <si>
    <t>08.07.1997</t>
  </si>
  <si>
    <t>YATHARTH DHINGRA</t>
  </si>
  <si>
    <t>28.09.2000</t>
  </si>
  <si>
    <t>P.T. RAGHUNATH</t>
  </si>
  <si>
    <t>22.12.1974</t>
  </si>
  <si>
    <t>MONU KUMAR</t>
  </si>
  <si>
    <t>20.03.1988</t>
  </si>
  <si>
    <t>SSB</t>
  </si>
  <si>
    <t>DANIYAL RAZA ZAIDI</t>
  </si>
  <si>
    <t>15.07.1993</t>
  </si>
  <si>
    <t>SANDEEP J. TARTE</t>
  </si>
  <si>
    <t>25.12.1985</t>
  </si>
  <si>
    <t>PATIL KIRAN SURESH</t>
  </si>
  <si>
    <t>13.09.1985</t>
  </si>
  <si>
    <t>A.P</t>
  </si>
  <si>
    <t>PERVEEN KUMAR</t>
  </si>
  <si>
    <t>26.11.1992</t>
  </si>
  <si>
    <t>623.3+0.25</t>
  </si>
  <si>
    <t>SARANG SHIVAJI THORAT</t>
  </si>
  <si>
    <t>01.01.1987</t>
  </si>
  <si>
    <t>NIKHIL KASHYAP</t>
  </si>
  <si>
    <t>04.09.1992</t>
  </si>
  <si>
    <t>TALVINDER SINGH</t>
  </si>
  <si>
    <t>04.05.1989</t>
  </si>
  <si>
    <t>VISHWAJEET SINGH</t>
  </si>
  <si>
    <t>29.05.1997</t>
  </si>
  <si>
    <t xml:space="preserve">NILESH ABHANG </t>
  </si>
  <si>
    <t>19.12.1984</t>
  </si>
  <si>
    <t>05.09.1987</t>
  </si>
  <si>
    <t>30.05.1997</t>
  </si>
  <si>
    <t>BIH</t>
  </si>
  <si>
    <t>28.08.1998</t>
  </si>
  <si>
    <t>NINAD P. CHAUDHARI</t>
  </si>
  <si>
    <t>02.12.1994</t>
  </si>
  <si>
    <t>ANIKET SUNIL MANE</t>
  </si>
  <si>
    <t>17.08.1994</t>
  </si>
  <si>
    <t>RAJAN MALIK</t>
  </si>
  <si>
    <t>31.12.1994</t>
  </si>
  <si>
    <t>DEBASISH ROUT</t>
  </si>
  <si>
    <t>20.05.1993</t>
  </si>
  <si>
    <t>ORI</t>
  </si>
  <si>
    <t>RAJAN TOMAR</t>
  </si>
  <si>
    <t>10.10.1999</t>
  </si>
  <si>
    <t>05.01.1996</t>
  </si>
  <si>
    <t>07.01.1998</t>
  </si>
  <si>
    <t>RAJPREET SINGH</t>
  </si>
  <si>
    <t>14.10.2001</t>
  </si>
  <si>
    <t>04.04.1992</t>
  </si>
  <si>
    <t>SAGAR ANIL UKHARE</t>
  </si>
  <si>
    <t>04.01.1994</t>
  </si>
  <si>
    <t>PRASAD PRAKASH SAWANT</t>
  </si>
  <si>
    <t>30.01.1994</t>
  </si>
  <si>
    <t>VAIBHAV SHARMA</t>
  </si>
  <si>
    <t>12.02.1992</t>
  </si>
  <si>
    <t>28.12.1992</t>
  </si>
  <si>
    <t>V. SARVESH SWAROOP SHANKAR</t>
  </si>
  <si>
    <t>11.02.1997</t>
  </si>
  <si>
    <t>15.07.1995</t>
  </si>
  <si>
    <t>GUJ</t>
  </si>
  <si>
    <t>VINAYAK JOLLY</t>
  </si>
  <si>
    <t>28.12.2001</t>
  </si>
  <si>
    <t>SHIVAM KUMAR</t>
  </si>
  <si>
    <t>12.12.2000</t>
  </si>
  <si>
    <t>H.P</t>
  </si>
  <si>
    <t>RAMANYA TOMAR</t>
  </si>
  <si>
    <t>30.06.2002</t>
  </si>
  <si>
    <t xml:space="preserve">                                                                                                                                                                                                                              25 M RAPID FIRE PISTOL MEN</t>
  </si>
  <si>
    <t>MTS - 579</t>
  </si>
  <si>
    <t>TRIAL I</t>
  </si>
  <si>
    <t>TRIAL II</t>
  </si>
  <si>
    <t>GURPREET SINGH</t>
  </si>
  <si>
    <t>19.12.1987</t>
  </si>
  <si>
    <t>573+0.50</t>
  </si>
  <si>
    <t>VIJAY KUMAR, SM</t>
  </si>
  <si>
    <t>19.08.1985</t>
  </si>
  <si>
    <t>580+2</t>
  </si>
  <si>
    <t>578+1</t>
  </si>
  <si>
    <t>576+0.25</t>
  </si>
  <si>
    <t>AKSHAY SUHAS ASHTAPUTRE</t>
  </si>
  <si>
    <t>08.04.1987</t>
  </si>
  <si>
    <t>568+2</t>
  </si>
  <si>
    <t>571+0.25</t>
  </si>
  <si>
    <t>ANKUSH BHARDWAJ</t>
  </si>
  <si>
    <t>NEERAJ KUMAR</t>
  </si>
  <si>
    <t>14.05.1994</t>
  </si>
  <si>
    <t>578+0.25</t>
  </si>
  <si>
    <t>577+0.50</t>
  </si>
  <si>
    <t>579+2</t>
  </si>
  <si>
    <t>PEMBA TAMANG, SM</t>
  </si>
  <si>
    <t>11.03.1980</t>
  </si>
  <si>
    <t>579+1</t>
  </si>
  <si>
    <t>565+3</t>
  </si>
  <si>
    <t>MAHENDAR SINGH</t>
  </si>
  <si>
    <t>16.08.1980</t>
  </si>
  <si>
    <t>HARPREET SINGH</t>
  </si>
  <si>
    <t>07.02.1981</t>
  </si>
  <si>
    <t>571+0.50</t>
  </si>
  <si>
    <t>RONAK PANDIT</t>
  </si>
  <si>
    <t>12.04.1985</t>
  </si>
  <si>
    <t>WAZEER SINGH RATHEE</t>
  </si>
  <si>
    <t>10.06.1975</t>
  </si>
  <si>
    <t>577+1</t>
  </si>
  <si>
    <t>SHIVRAJ SASE</t>
  </si>
  <si>
    <t>04.07.1992</t>
  </si>
  <si>
    <t>T.B. JENA</t>
  </si>
  <si>
    <t>27.03.1983</t>
  </si>
  <si>
    <t>565+0.25</t>
  </si>
  <si>
    <t>VIKRANT GHAISAS</t>
  </si>
  <si>
    <t>05.05.1992</t>
  </si>
  <si>
    <t>YOGESH SINGH</t>
  </si>
  <si>
    <t>01.01.1985</t>
  </si>
  <si>
    <t>RAHUL PANWAR</t>
  </si>
  <si>
    <t>18.03.1984</t>
  </si>
  <si>
    <t>SHIVAM SHUKLA</t>
  </si>
  <si>
    <t>03.03.1997</t>
  </si>
  <si>
    <t>PARDEEP</t>
  </si>
  <si>
    <t>19.07.1994</t>
  </si>
  <si>
    <t>RUSHI RAJ BAROT</t>
  </si>
  <si>
    <t>05.12.1996</t>
  </si>
  <si>
    <t>VINIT KUMAR KOSLIA</t>
  </si>
  <si>
    <t>ARJUN DAS</t>
  </si>
  <si>
    <t>23.06.1996</t>
  </si>
  <si>
    <t>ACHAL PRATAP SINGH GREWAL</t>
  </si>
  <si>
    <t>KARAN WALIA</t>
  </si>
  <si>
    <t>27.08.1995</t>
  </si>
  <si>
    <t>DINESH RAJVEER SINGH</t>
  </si>
  <si>
    <t>09.01.1977</t>
  </si>
  <si>
    <t>THOMAS GEORGE</t>
  </si>
  <si>
    <t>13.07.1997</t>
  </si>
  <si>
    <t>BHAVESH SHEKHAWAT</t>
  </si>
  <si>
    <t>29.07.1996</t>
  </si>
  <si>
    <t>AADEITHYAA JOAHAL</t>
  </si>
  <si>
    <t>05.08.2000</t>
  </si>
  <si>
    <t>SUNIL GURUNG</t>
  </si>
  <si>
    <t>06.08.1993</t>
  </si>
  <si>
    <t>ASHOK PANDIT</t>
  </si>
  <si>
    <t>23.10.1953</t>
  </si>
  <si>
    <t>AKSHAY KUMAR</t>
  </si>
  <si>
    <t>22.09.1996</t>
  </si>
  <si>
    <t>GURMEET</t>
  </si>
  <si>
    <t>03.07.1996</t>
  </si>
  <si>
    <t>ANHAD JAWANDA</t>
  </si>
  <si>
    <t>26.10.1998</t>
  </si>
  <si>
    <t>B. SHANKAR</t>
  </si>
  <si>
    <t>15.08.1970</t>
  </si>
  <si>
    <t>TSRA</t>
  </si>
  <si>
    <t>ANISH</t>
  </si>
  <si>
    <t>26.09.2002</t>
  </si>
  <si>
    <t>HARSH BENIWAL</t>
  </si>
  <si>
    <t>CHD</t>
  </si>
  <si>
    <t>571+2</t>
  </si>
  <si>
    <t>572+0.50</t>
  </si>
  <si>
    <t>576+2</t>
  </si>
  <si>
    <t>573+1</t>
  </si>
  <si>
    <t>566+0.50</t>
  </si>
  <si>
    <t>574+0.25</t>
  </si>
  <si>
    <t>574+2</t>
  </si>
  <si>
    <t>572+0.25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</si>
  <si>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50 M PISTOL MEN</t>
  </si>
  <si>
    <t>MTS - 555</t>
  </si>
  <si>
    <t xml:space="preserve">TRAIL 1 </t>
  </si>
  <si>
    <t>TRAIL 2</t>
  </si>
  <si>
    <t>WCH</t>
  </si>
  <si>
    <t>W.R</t>
  </si>
  <si>
    <t>JITU RAI</t>
  </si>
  <si>
    <t>559+2</t>
  </si>
  <si>
    <t>P.N. PRAKASH</t>
  </si>
  <si>
    <t>551+1</t>
  </si>
  <si>
    <t>OMKAR SINGH</t>
  </si>
  <si>
    <t>556+0.50</t>
  </si>
  <si>
    <t>OM PRAKASH</t>
  </si>
  <si>
    <t>549+0.25</t>
  </si>
  <si>
    <t>DEEPAK SHARMA</t>
  </si>
  <si>
    <t>15.02.1982</t>
  </si>
  <si>
    <t>SUMEDH KUMAR DEVLALIVALA</t>
  </si>
  <si>
    <t>AJITESH KAUSHAL</t>
  </si>
  <si>
    <t>ONGC</t>
  </si>
  <si>
    <t>JAI SINGH</t>
  </si>
  <si>
    <t>05.12.1986</t>
  </si>
  <si>
    <t>552+0.50</t>
  </si>
  <si>
    <t>546+3</t>
  </si>
  <si>
    <t>GURPAL SINGH</t>
  </si>
  <si>
    <t>SARMRESH JUNG</t>
  </si>
  <si>
    <t>19.05.1970</t>
  </si>
  <si>
    <t>CISF</t>
  </si>
  <si>
    <t>RAVINDER</t>
  </si>
  <si>
    <t>01.03.1990</t>
  </si>
  <si>
    <t>545+0.25</t>
  </si>
  <si>
    <t>547+1</t>
  </si>
  <si>
    <t>AMANPREET SINGH</t>
  </si>
  <si>
    <t>MANJIT</t>
  </si>
  <si>
    <t>15.12.1992</t>
  </si>
  <si>
    <t>AKSHAY JAIN</t>
  </si>
  <si>
    <t>KAPIL KUMAR</t>
  </si>
  <si>
    <t>547+0.25</t>
  </si>
  <si>
    <t>PRASHANT MALIK</t>
  </si>
  <si>
    <t>W.B.</t>
  </si>
  <si>
    <t>ARUN</t>
  </si>
  <si>
    <t>01.01.1993</t>
  </si>
  <si>
    <t>553+0.25</t>
  </si>
  <si>
    <t>VIPIN RANA</t>
  </si>
  <si>
    <t>AMIT KUMAR PILANIYA</t>
  </si>
  <si>
    <t>550+0.25</t>
  </si>
  <si>
    <t>SIB KUMAR GHOSH</t>
  </si>
  <si>
    <t>03.12.1980</t>
  </si>
  <si>
    <t>BAGUL RAJENDRA</t>
  </si>
  <si>
    <t>24.02.1989</t>
  </si>
  <si>
    <t>SHAINKI NAGAR</t>
  </si>
  <si>
    <t xml:space="preserve">ANURAG </t>
  </si>
  <si>
    <t xml:space="preserve">SIDHARTH MEHRA </t>
  </si>
  <si>
    <t>MANKARAN PREET SINGH</t>
  </si>
  <si>
    <t>28.02.1998</t>
  </si>
  <si>
    <t>ANMOL JAIN</t>
  </si>
  <si>
    <t>02.09.1998</t>
  </si>
  <si>
    <t>MOHD. ASIF IQBAL KHAN</t>
  </si>
  <si>
    <t>19.06.1994</t>
  </si>
  <si>
    <t>T.N</t>
  </si>
  <si>
    <t>ARPIT GOEL</t>
  </si>
  <si>
    <t>K. IFTEKHAROODIN</t>
  </si>
  <si>
    <t>15.08.1995</t>
  </si>
  <si>
    <t>P.I ANUBHAV VIJAY</t>
  </si>
  <si>
    <t>19.02.1997</t>
  </si>
  <si>
    <t>VINAYAK VIJAY</t>
  </si>
  <si>
    <t>04.06.1996</t>
  </si>
  <si>
    <t>TRIBHUWAN  KANWAR</t>
  </si>
  <si>
    <t>04.01.1997</t>
  </si>
  <si>
    <t>SACHIN S. SHEKHAWAT</t>
  </si>
  <si>
    <t>29.09.1996</t>
  </si>
  <si>
    <t>SANCHIT AGASHE</t>
  </si>
  <si>
    <t>20.01.1996</t>
  </si>
  <si>
    <t>NISHANT BHARDWAJ</t>
  </si>
  <si>
    <t>RAHUL KHATRI</t>
  </si>
  <si>
    <t>02.02.1997</t>
  </si>
  <si>
    <t>SHUBHAM BALIYAN</t>
  </si>
  <si>
    <t>22.06.1997</t>
  </si>
  <si>
    <t>532+1</t>
  </si>
  <si>
    <t>553+0.50</t>
  </si>
  <si>
    <t>552+2</t>
  </si>
  <si>
    <t>546+0.25</t>
  </si>
  <si>
    <t>540+1</t>
  </si>
  <si>
    <t>547+0.50</t>
  </si>
  <si>
    <t>554+2</t>
  </si>
  <si>
    <t>WC-THA</t>
  </si>
  <si>
    <t>562+3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</si>
  <si>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50 M RIFLE PRONE MEN</t>
    </r>
  </si>
  <si>
    <t>MTS - 622</t>
  </si>
  <si>
    <t xml:space="preserve">TRAIL I </t>
  </si>
  <si>
    <t>TRAIL II</t>
  </si>
  <si>
    <t>A.I.</t>
  </si>
  <si>
    <t>627.2+1</t>
  </si>
  <si>
    <t>623.4+2</t>
  </si>
  <si>
    <t>SURENDRA SINGH RATHOD</t>
  </si>
  <si>
    <t>03.02.1982</t>
  </si>
  <si>
    <t>620.6+0.25</t>
  </si>
  <si>
    <t>SUSHIL GHALEY</t>
  </si>
  <si>
    <t>01.01.1980</t>
  </si>
  <si>
    <t>628.7+0.25</t>
  </si>
  <si>
    <t>SHAMSHER SINGH BHANDARI</t>
  </si>
  <si>
    <t>03.02.1977</t>
  </si>
  <si>
    <t>620.1+0.25</t>
  </si>
  <si>
    <t>SWAPNIL KUSALE</t>
  </si>
  <si>
    <t>623.8+3</t>
  </si>
  <si>
    <t>R. ABEMO KIKON</t>
  </si>
  <si>
    <t>18.10.1987</t>
  </si>
  <si>
    <t>HARIOM SINGH</t>
  </si>
  <si>
    <t>10.12.1986</t>
  </si>
  <si>
    <t>621.5+0.50</t>
  </si>
  <si>
    <t>KAPIL RANA</t>
  </si>
  <si>
    <t>01.01.1992</t>
  </si>
  <si>
    <t>SUDEEP KUMAR</t>
  </si>
  <si>
    <t>11.09.1967</t>
  </si>
  <si>
    <t>ANUBHAV PRATAP SINGH</t>
  </si>
  <si>
    <t>ISHAN GOEL</t>
  </si>
  <si>
    <t>621+0.25</t>
  </si>
  <si>
    <t>PANKAJ GURUNG</t>
  </si>
  <si>
    <t>30.06.1984</t>
  </si>
  <si>
    <t>INDRAJEET D. MOHITE</t>
  </si>
  <si>
    <t>07.08.1984</t>
  </si>
  <si>
    <t>A.U. SINGH</t>
  </si>
  <si>
    <t>23.06.1973</t>
  </si>
  <si>
    <t>P. AJAEY NITISH</t>
  </si>
  <si>
    <t>FULCHAND RAJA BHAU BANGAR</t>
  </si>
  <si>
    <t>PANKAJ PODDER</t>
  </si>
  <si>
    <t>08.01.1972</t>
  </si>
  <si>
    <t>26.12.1997</t>
  </si>
  <si>
    <t>VISHWAJEET DATTARAM SHINDE</t>
  </si>
  <si>
    <t>02.06.1970</t>
  </si>
  <si>
    <t>NINAD P. CHAUDHARY</t>
  </si>
  <si>
    <t>SREECHIRAG MUKUNDAN</t>
  </si>
  <si>
    <t>14.06.1997</t>
  </si>
  <si>
    <t>ARUN DHAKTU WARESHI</t>
  </si>
  <si>
    <t>05.07.1977</t>
  </si>
  <si>
    <t xml:space="preserve">KUMAR VIKRAM </t>
  </si>
  <si>
    <t>01.06.1996</t>
  </si>
  <si>
    <t>SYED ARAIB PARVEZ</t>
  </si>
  <si>
    <t>10.09.1993</t>
  </si>
  <si>
    <t>P. ANNAMALAI</t>
  </si>
  <si>
    <t>24.05.1996</t>
  </si>
  <si>
    <t>NISHANT DALAL</t>
  </si>
  <si>
    <t>20.11.1997</t>
  </si>
  <si>
    <t>NCC</t>
  </si>
  <si>
    <t>RISHI GIREESH</t>
  </si>
  <si>
    <t>28.02.2000</t>
  </si>
  <si>
    <t>RITHIK GIREESH</t>
  </si>
  <si>
    <t>04.11.1995</t>
  </si>
  <si>
    <t>PARTHA GHOSH</t>
  </si>
  <si>
    <t>02.01.1977</t>
  </si>
  <si>
    <t>AJEET KUMAR SINGH</t>
  </si>
  <si>
    <t>22.07.1983</t>
  </si>
  <si>
    <t>NAVDEEP SINGH RATHORE</t>
  </si>
  <si>
    <t>23.04.1991</t>
  </si>
  <si>
    <t>DESAI PANKAJ BHAGWANRAO</t>
  </si>
  <si>
    <t>18.07.1993</t>
  </si>
  <si>
    <t>RAJIV ALE</t>
  </si>
  <si>
    <t>06.09.1985</t>
  </si>
  <si>
    <t>SUDHIR KUMAR SINGH</t>
  </si>
  <si>
    <t>25.03.1982</t>
  </si>
  <si>
    <t>SUVAJIT CHAKRABORTY</t>
  </si>
  <si>
    <t>21.05.1982</t>
  </si>
  <si>
    <t>DELHI</t>
  </si>
  <si>
    <t>G. PURUSOTHAMAN</t>
  </si>
  <si>
    <t>06.09.1986</t>
  </si>
  <si>
    <t>JUTISH PROTIM KONWER</t>
  </si>
  <si>
    <t>01.03.1985</t>
  </si>
  <si>
    <t>GOLDI GURJAR</t>
  </si>
  <si>
    <t>21.03.1993</t>
  </si>
  <si>
    <t>AJITH JAYASANKAR</t>
  </si>
  <si>
    <t>KERLA</t>
  </si>
  <si>
    <t>AKASH KUMAR RAVIDAS</t>
  </si>
  <si>
    <t>01.02.1988</t>
  </si>
  <si>
    <t>BRAHMBHATT SHIVANG P.</t>
  </si>
  <si>
    <t>29.10.1990</t>
  </si>
  <si>
    <t>PRUTHVIRAJ AYACHI</t>
  </si>
  <si>
    <t>29.12.1999</t>
  </si>
  <si>
    <t>SHASHANK TRIPATHI</t>
  </si>
  <si>
    <t>25.01.1997</t>
  </si>
  <si>
    <t>625.7+2</t>
  </si>
  <si>
    <t>628.9+1</t>
  </si>
  <si>
    <t>617.3+2</t>
  </si>
  <si>
    <t>616.2+1</t>
  </si>
  <si>
    <t>615.9+0.50</t>
  </si>
  <si>
    <t>617.4+0.25</t>
  </si>
  <si>
    <t>619.2+2</t>
  </si>
  <si>
    <t>620.7+1</t>
  </si>
  <si>
    <t>619+0.50</t>
  </si>
  <si>
    <t>618.9+0.25</t>
  </si>
  <si>
    <t>620.6+2</t>
  </si>
  <si>
    <t>617.7+1</t>
  </si>
  <si>
    <t>617.7+0.50</t>
  </si>
  <si>
    <t>618.7+0.25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</si>
  <si>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50 M RIFLE PRONE WOMEN</t>
  </si>
  <si>
    <t>KUHELI GANGULEE</t>
  </si>
  <si>
    <t>04.09.1970</t>
  </si>
  <si>
    <t>TEJASWINI R. SAWANT</t>
  </si>
  <si>
    <t>12.09.1980</t>
  </si>
  <si>
    <t>ANUJA JUNG</t>
  </si>
  <si>
    <t>06.08.1971</t>
  </si>
  <si>
    <t>LAJJA GAUSWAMI</t>
  </si>
  <si>
    <t>28.08.1988</t>
  </si>
  <si>
    <t xml:space="preserve">MEENA </t>
  </si>
  <si>
    <t>17.07.1983</t>
  </si>
  <si>
    <t>GAAYATHRI N</t>
  </si>
  <si>
    <t>22.04.1996</t>
  </si>
  <si>
    <t>SONIKA</t>
  </si>
  <si>
    <t>JAYASHREE DAS</t>
  </si>
  <si>
    <t>06.04.1994</t>
  </si>
  <si>
    <t>MEERA KUMARI</t>
  </si>
  <si>
    <t>10.01.1990</t>
  </si>
  <si>
    <t>ANJUM MOUDGIL</t>
  </si>
  <si>
    <t>05.01.1994</t>
  </si>
  <si>
    <t>RUCHIRA ARUN LAWAND</t>
  </si>
  <si>
    <t>01.03.1991</t>
  </si>
  <si>
    <t>V. SRINITHI ABIRAMI</t>
  </si>
  <si>
    <t>24.11.1995</t>
  </si>
  <si>
    <t>ADITI SINGH</t>
  </si>
  <si>
    <t>15.05.1996</t>
  </si>
  <si>
    <t>CHAHAT DEEP KAUR</t>
  </si>
  <si>
    <t>19.03.1996</t>
  </si>
  <si>
    <t>SHARDA THAPA</t>
  </si>
  <si>
    <t>23.08.1986</t>
  </si>
  <si>
    <t>VEDANGI VIRAG TULZAPURKAR</t>
  </si>
  <si>
    <t>28.09.1984</t>
  </si>
  <si>
    <t>TEJASWINI MULEY</t>
  </si>
  <si>
    <t>12.11.1992</t>
  </si>
  <si>
    <t>AYUSHI PODDER</t>
  </si>
  <si>
    <t>23.10.2000</t>
  </si>
  <si>
    <t>NAMRATA ARORA</t>
  </si>
  <si>
    <t>17.01.1996</t>
  </si>
  <si>
    <t>UTKARSHA SHAROTIYA</t>
  </si>
  <si>
    <t>14.10.1991</t>
  </si>
  <si>
    <t>ANU TOMAR</t>
  </si>
  <si>
    <t>06.11.1989</t>
  </si>
  <si>
    <t>G. VARSHAA</t>
  </si>
  <si>
    <t>26.05.1998</t>
  </si>
  <si>
    <t>RAKHEE VIKAS SAMANT</t>
  </si>
  <si>
    <t>24.10.1971</t>
  </si>
  <si>
    <t>CRPF</t>
  </si>
  <si>
    <t>MANDAKINI BHASKAR KHAMKAR</t>
  </si>
  <si>
    <t>26.03.1973</t>
  </si>
  <si>
    <t>HEMA K.C</t>
  </si>
  <si>
    <t>07.04.1987</t>
  </si>
  <si>
    <t>APRAJITA SINGH</t>
  </si>
  <si>
    <t>16.10.1993</t>
  </si>
  <si>
    <t>M P</t>
  </si>
  <si>
    <t>MEGHANA SAJJANAR</t>
  </si>
  <si>
    <t>20.01.1994</t>
  </si>
  <si>
    <t>KARUNA SAGAR</t>
  </si>
  <si>
    <t>10.09.1992</t>
  </si>
  <si>
    <t>AISHWARYA G. MALAYIL</t>
  </si>
  <si>
    <t>18.01.1995</t>
  </si>
  <si>
    <t>ANJU SHARMA</t>
  </si>
  <si>
    <t>29.07.1988</t>
  </si>
  <si>
    <t>PRIYAL NARENDRA KENI</t>
  </si>
  <si>
    <t>16.07.1994</t>
  </si>
  <si>
    <t>TN</t>
  </si>
  <si>
    <t>ANJALI MANDAR BHAGWAT</t>
  </si>
  <si>
    <t>05.12.1969</t>
  </si>
  <si>
    <t>SAVITA THAKUR</t>
  </si>
  <si>
    <t>09.06.1990</t>
  </si>
  <si>
    <t>MOUSUMI CHAKRABORTY</t>
  </si>
  <si>
    <t>31.07.1991</t>
  </si>
  <si>
    <t>SHREYA</t>
  </si>
  <si>
    <t>19.04.1997</t>
  </si>
  <si>
    <t>SHIRIN GODARA</t>
  </si>
  <si>
    <t>29.09.1999</t>
  </si>
  <si>
    <t>DGNCC</t>
  </si>
  <si>
    <t>SHWETA DEVADI</t>
  </si>
  <si>
    <t>01.10.1995</t>
  </si>
  <si>
    <t>BHAKTI KHAMKAR</t>
  </si>
  <si>
    <t>14.05.2000</t>
  </si>
  <si>
    <t>AJAY THAKUR</t>
  </si>
  <si>
    <t>29.02.1992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</si>
  <si>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25 M STANDARD PISTOL MEN</t>
  </si>
  <si>
    <t>TRAIL I</t>
  </si>
  <si>
    <t>MAHENDER SINGH</t>
  </si>
  <si>
    <t>SAMARESH JUNG</t>
  </si>
  <si>
    <t>28.12.1987</t>
  </si>
  <si>
    <t>ACHAL PRATAP S. GREWAL</t>
  </si>
  <si>
    <t>28.01.1995</t>
  </si>
  <si>
    <t>RITU RAJ SINGH</t>
  </si>
  <si>
    <t>24.04.1996</t>
  </si>
  <si>
    <t>HOLINDER KUMAR</t>
  </si>
  <si>
    <t>28.02.1971</t>
  </si>
  <si>
    <t>HUNARDEEP SINGH SOHAL</t>
  </si>
  <si>
    <t>13.10.1996</t>
  </si>
  <si>
    <t>30.11.1989</t>
  </si>
  <si>
    <t xml:space="preserve">PRAMOD RAMACHANDRA GAIKWAD </t>
  </si>
  <si>
    <t>11.12.1983</t>
  </si>
  <si>
    <t>AGA MD. ZAINULABEDIN</t>
  </si>
  <si>
    <t>03.01.2000</t>
  </si>
  <si>
    <t>SAMBHAJI ZANZAN PATIL</t>
  </si>
  <si>
    <t>13.01.1999</t>
  </si>
  <si>
    <t>RAJAT KUMAR YADAV</t>
  </si>
  <si>
    <t>10.03.1993</t>
  </si>
  <si>
    <t>YOGENDRA KUMAR SINGH</t>
  </si>
  <si>
    <t>04.07.1982</t>
  </si>
  <si>
    <t>YASHWANT SINGH</t>
  </si>
  <si>
    <t>01.03.1996</t>
  </si>
  <si>
    <t>ADITYA ZULA</t>
  </si>
  <si>
    <t>25.05.1996</t>
  </si>
  <si>
    <t>KARAN SHEOYRAN</t>
  </si>
  <si>
    <t>17.03.1997</t>
  </si>
  <si>
    <t>UP</t>
  </si>
  <si>
    <t>JAPTYESH SINGH JASPAL</t>
  </si>
  <si>
    <t>23.12.1999</t>
  </si>
  <si>
    <t>SAGAR SINGH BEDI</t>
  </si>
  <si>
    <t>18.09.1998</t>
  </si>
  <si>
    <t>VIKRAM SINGH GREWAL</t>
  </si>
  <si>
    <t>15.01.1997</t>
  </si>
  <si>
    <t>ANGAD SINGH ARNEJA</t>
  </si>
  <si>
    <t>20.05.1999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</si>
  <si>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10 M PISTOL WOMEN</t>
  </si>
  <si>
    <t>MTS - 380</t>
  </si>
  <si>
    <t>HEENA SIDHU</t>
  </si>
  <si>
    <t>29.08.1989</t>
  </si>
  <si>
    <t>387+3</t>
  </si>
  <si>
    <t>YASHASWINI SINGH DESWAL</t>
  </si>
  <si>
    <t>384+2</t>
  </si>
  <si>
    <t>SHWETA SINGH</t>
  </si>
  <si>
    <t>03.07.1986</t>
  </si>
  <si>
    <t>383+1</t>
  </si>
  <si>
    <t>386+3</t>
  </si>
  <si>
    <t>P SHRI NIVETHA</t>
  </si>
  <si>
    <t>382+0.25</t>
  </si>
  <si>
    <t>MALAIKA GOEL</t>
  </si>
  <si>
    <t>378+2</t>
  </si>
  <si>
    <t>381+1</t>
  </si>
  <si>
    <t>SHREYA SANJAY GAWANDE</t>
  </si>
  <si>
    <t>GAURI SHEORAN</t>
  </si>
  <si>
    <t>01.08.1997</t>
  </si>
  <si>
    <t>ANNU RAJ SINGH</t>
  </si>
  <si>
    <t>379+0.25</t>
  </si>
  <si>
    <t>HARSHADA S. NITHAVE</t>
  </si>
  <si>
    <t>29.01.2000</t>
  </si>
  <si>
    <t>NAYANI BHARDWAJ</t>
  </si>
  <si>
    <t>OSHIN TAWANI</t>
  </si>
  <si>
    <t>27.06.1995</t>
  </si>
  <si>
    <t>HARVEEN SARAO</t>
  </si>
  <si>
    <t>AAKANKSHA BANSAL</t>
  </si>
  <si>
    <t>24.01.1993</t>
  </si>
  <si>
    <t>SARVESH TOMAR</t>
  </si>
  <si>
    <t>LAKHBIR KAUR SIDHU</t>
  </si>
  <si>
    <t>01.07.1985</t>
  </si>
  <si>
    <t>ANISA SAYYED</t>
  </si>
  <si>
    <t>SHITAL SHIVAJI THORAT</t>
  </si>
  <si>
    <t>28.06.1988</t>
  </si>
  <si>
    <t>MAMTA KEDIA</t>
  </si>
  <si>
    <t>31.08.1994</t>
  </si>
  <si>
    <t>SURABHI PATHAK</t>
  </si>
  <si>
    <t>DEEPIKA PATEL</t>
  </si>
  <si>
    <t>09.08.1991</t>
  </si>
  <si>
    <t>SHILPI BISHT</t>
  </si>
  <si>
    <t>21.03.1980</t>
  </si>
  <si>
    <t>PUSHPANJALI RANA</t>
  </si>
  <si>
    <t>13.03.1982</t>
  </si>
  <si>
    <t>RUBY TOMER</t>
  </si>
  <si>
    <t>10.03.1988</t>
  </si>
  <si>
    <t>NEHA TOKAS</t>
  </si>
  <si>
    <t>29.07.1993</t>
  </si>
  <si>
    <t>RENU DEVI</t>
  </si>
  <si>
    <t>15.01.1985</t>
  </si>
  <si>
    <t>ANITA DEVI</t>
  </si>
  <si>
    <t>16.04.1986</t>
  </si>
  <si>
    <t>SONALI PARERAO</t>
  </si>
  <si>
    <t>16.11.1990</t>
  </si>
  <si>
    <t>SHAKSHI DAGAR</t>
  </si>
  <si>
    <t>12.02.1994</t>
  </si>
  <si>
    <t>YASHIKA GOEL</t>
  </si>
  <si>
    <t>15.07.1992</t>
  </si>
  <si>
    <t>SUSHMA SINGH</t>
  </si>
  <si>
    <t>RACHNA DEVI</t>
  </si>
  <si>
    <t>18.06.1984</t>
  </si>
  <si>
    <t>VINERKAR RUCHITA RAJENDRA</t>
  </si>
  <si>
    <t>27.12.1992</t>
  </si>
  <si>
    <t>SHEILA KANUNGO</t>
  </si>
  <si>
    <t>15.09.1960</t>
  </si>
  <si>
    <t>ANJU</t>
  </si>
  <si>
    <t>17.10.1990</t>
  </si>
  <si>
    <t>SWATI DEVADI</t>
  </si>
  <si>
    <t>24.12.1998</t>
  </si>
  <si>
    <t xml:space="preserve">YOGITA </t>
  </si>
  <si>
    <t>381+0.25</t>
  </si>
  <si>
    <t>MANISHA RATHOD</t>
  </si>
  <si>
    <t>27.04.2000</t>
  </si>
  <si>
    <t>SHALINI CHAUDHARY</t>
  </si>
  <si>
    <t>PRITI KUMARI</t>
  </si>
  <si>
    <t>15.06.2001</t>
  </si>
  <si>
    <t>RIYA SINGH</t>
  </si>
  <si>
    <t>23.12.1998</t>
  </si>
  <si>
    <t>SAKSHI SAROJ</t>
  </si>
  <si>
    <t>31.03.2000</t>
  </si>
  <si>
    <t>SANJANA SHERAWAT</t>
  </si>
  <si>
    <t>17.07.1996</t>
  </si>
  <si>
    <t>DAKSHATA</t>
  </si>
  <si>
    <t>S.R. NAMRITHA</t>
  </si>
  <si>
    <t>MUSKAN</t>
  </si>
  <si>
    <t>11.05.2001</t>
  </si>
  <si>
    <t>MANSIMRAN JOHAL</t>
  </si>
  <si>
    <t>25.07.2001</t>
  </si>
  <si>
    <t>TANYA PRANAV MORZARIA</t>
  </si>
  <si>
    <t>03.01.1997</t>
  </si>
  <si>
    <t>PRERNA GUPTA</t>
  </si>
  <si>
    <t>02.08.1995</t>
  </si>
  <si>
    <t>379+0.50</t>
  </si>
  <si>
    <t>SAEE A. GODBOLE</t>
  </si>
  <si>
    <t>CHINKI YADAV</t>
  </si>
  <si>
    <t>26.11.1997</t>
  </si>
  <si>
    <t>ANANNYA CHAUHAN</t>
  </si>
  <si>
    <t>17.06.1999</t>
  </si>
  <si>
    <t>AARUSHI VERMA</t>
  </si>
  <si>
    <t>RUCHI SINGH</t>
  </si>
  <si>
    <t>01.05.1993</t>
  </si>
  <si>
    <t>ADHITI TODIME</t>
  </si>
  <si>
    <t>24.09.2000</t>
  </si>
  <si>
    <t>GURJEET KAUR</t>
  </si>
  <si>
    <t>SABA FATIMA</t>
  </si>
  <si>
    <t>15.11.1995</t>
  </si>
  <si>
    <t>RAHI SARNOBAT</t>
  </si>
  <si>
    <t>30.10.1990</t>
  </si>
  <si>
    <t>07.02.1998</t>
  </si>
  <si>
    <t>KHUSHBU KUMARI</t>
  </si>
  <si>
    <t>26.09.1998</t>
  </si>
  <si>
    <t>ARUNIMA GAUR</t>
  </si>
  <si>
    <t>26.04.1999</t>
  </si>
  <si>
    <t>POORVA S. GAIKWAD</t>
  </si>
  <si>
    <t>17.12.2000</t>
  </si>
  <si>
    <t>GAYATRI NAIR</t>
  </si>
  <si>
    <t>28.11.2003</t>
  </si>
  <si>
    <t>MEGH</t>
  </si>
  <si>
    <t>MAHIMA TURHI AGRAWAL</t>
  </si>
  <si>
    <t>MP</t>
  </si>
  <si>
    <t>ANOUSKHA BHARDWAJ</t>
  </si>
  <si>
    <t>21.01.2001</t>
  </si>
  <si>
    <t>ANUSHKA R. PATIL</t>
  </si>
  <si>
    <t>27.01.2003</t>
  </si>
  <si>
    <t>ABHIDNYA A. PATIL</t>
  </si>
  <si>
    <t>02.04.1999</t>
  </si>
  <si>
    <t>RADHIKA KHURANA</t>
  </si>
  <si>
    <t>27.08.1996</t>
  </si>
  <si>
    <t>AARJU</t>
  </si>
  <si>
    <t>27.02.2001</t>
  </si>
  <si>
    <t>SANSKRUTI J BHALARA</t>
  </si>
  <si>
    <t>16.05.2001</t>
  </si>
  <si>
    <t>DEVANSHI RANA</t>
  </si>
  <si>
    <t>05.07.1999</t>
  </si>
  <si>
    <t>SATYAWATI SAKET</t>
  </si>
  <si>
    <t>24.12.1996</t>
  </si>
  <si>
    <t>BHANUPRIYA GAIROLA</t>
  </si>
  <si>
    <t>02.09.1997</t>
  </si>
  <si>
    <t>TANU RAWAL</t>
  </si>
  <si>
    <t>06.09.2001</t>
  </si>
  <si>
    <t>ESHA SINGH</t>
  </si>
  <si>
    <t>01.01.2005</t>
  </si>
  <si>
    <t>12.01.2000</t>
  </si>
  <si>
    <t>SWETA DEVI</t>
  </si>
  <si>
    <t>RIMPAL D KHIMSUIYA</t>
  </si>
  <si>
    <t>15.08.1999</t>
  </si>
  <si>
    <t>URVASHI DUGGAL</t>
  </si>
  <si>
    <t>18.04.2000</t>
  </si>
  <si>
    <t>AESHVI J PANSURIYA</t>
  </si>
  <si>
    <t>15.10.2000</t>
  </si>
  <si>
    <t>DHRUVI PRADIPBHAI VADGAMA</t>
  </si>
  <si>
    <t>25.04.2000</t>
  </si>
  <si>
    <t>VISHWA JIGNESHBHAI DAHIYA</t>
  </si>
  <si>
    <t>30.09.1999</t>
  </si>
  <si>
    <t>ANJALI SUNIL WAGHMODE</t>
  </si>
  <si>
    <t>23.06.2000</t>
  </si>
  <si>
    <t>GAURVI GOYAL</t>
  </si>
  <si>
    <t>09.10.2000</t>
  </si>
  <si>
    <t>ANJALI CHOUDHARY</t>
  </si>
  <si>
    <t>16.01.2002</t>
  </si>
  <si>
    <t>A.S. SHALINI</t>
  </si>
  <si>
    <t>ANUSHKA MADAN</t>
  </si>
  <si>
    <t>19.02.2001</t>
  </si>
  <si>
    <t>ANANYA BATRA</t>
  </si>
  <si>
    <t>22.05.2001</t>
  </si>
  <si>
    <t>PRATIKSHA P SAWANT</t>
  </si>
  <si>
    <t>06.07.2001</t>
  </si>
  <si>
    <t>YASHVI D CHANGELA</t>
  </si>
  <si>
    <t>08.12.2000</t>
  </si>
  <si>
    <t>ANSHIKA SATENDRA</t>
  </si>
  <si>
    <t>26.06.1999</t>
  </si>
  <si>
    <t>373+2</t>
  </si>
  <si>
    <t>386+1</t>
  </si>
  <si>
    <t>374+0.50</t>
  </si>
  <si>
    <t>379+2</t>
  </si>
  <si>
    <t>383+0.50</t>
  </si>
  <si>
    <t>381+0.50</t>
  </si>
  <si>
    <t>380+0.25</t>
  </si>
  <si>
    <t xml:space="preserve">                                                                                                                                                                                                                           25 M SPORTS PISTOL WOMEN</t>
  </si>
  <si>
    <t>MTS - 578</t>
  </si>
  <si>
    <t>TRAIL 1</t>
  </si>
  <si>
    <t>22.02.1980</t>
  </si>
  <si>
    <t>575+1</t>
  </si>
  <si>
    <t>RAHI JIVAN SARNOBAT</t>
  </si>
  <si>
    <t>575+2</t>
  </si>
  <si>
    <t>574+3</t>
  </si>
  <si>
    <t>17.02.1984</t>
  </si>
  <si>
    <t>10.10.1992</t>
  </si>
  <si>
    <t>30.06.1995</t>
  </si>
  <si>
    <t>570+0.25</t>
  </si>
  <si>
    <t>20.08.1989</t>
  </si>
  <si>
    <t>570+0.50</t>
  </si>
  <si>
    <t>22.09.1979</t>
  </si>
  <si>
    <t>SHRADHA PRAKASH NALAMWAR</t>
  </si>
  <si>
    <t>BALJINDER KAUR</t>
  </si>
  <si>
    <t>15.01.1990</t>
  </si>
  <si>
    <t>566+0.25</t>
  </si>
  <si>
    <t>SANJANA SEHRAWAT</t>
  </si>
  <si>
    <t>DALJEET KAUR</t>
  </si>
  <si>
    <t>01.05.1990</t>
  </si>
  <si>
    <t>27.03.1980</t>
  </si>
  <si>
    <t>V. SRINITHI MALAVIKA</t>
  </si>
  <si>
    <t>14.01.1999</t>
  </si>
  <si>
    <t>SAEE ASHOK GODBOLE</t>
  </si>
  <si>
    <t>28/06/1988</t>
  </si>
  <si>
    <t>S. SAVINTHANA DEVI</t>
  </si>
  <si>
    <t>RAJNI</t>
  </si>
  <si>
    <t>15/03/1983</t>
  </si>
  <si>
    <t>TODIME ADHITI</t>
  </si>
  <si>
    <t>29.09.2000</t>
  </si>
  <si>
    <t>PRATIKSHA VERMA</t>
  </si>
  <si>
    <t>20.08.1996</t>
  </si>
  <si>
    <t>SAMRTHA SAVANEKAR</t>
  </si>
  <si>
    <t>12.10.1997</t>
  </si>
  <si>
    <t>23.04.1998</t>
  </si>
  <si>
    <t>570+1</t>
  </si>
  <si>
    <t>571+1</t>
  </si>
  <si>
    <t>568+0.50</t>
  </si>
  <si>
    <t>573+2</t>
  </si>
  <si>
    <t>574+0.50</t>
  </si>
  <si>
    <t>573+0.25</t>
  </si>
  <si>
    <t>584+2</t>
  </si>
  <si>
    <t>582+0.50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</si>
  <si>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50 M RIFLE 3 POSITION WOMEN</t>
  </si>
  <si>
    <t>MTS - 577</t>
  </si>
  <si>
    <t>580+0.50</t>
  </si>
  <si>
    <t>576+1</t>
  </si>
  <si>
    <t>581+2</t>
  </si>
  <si>
    <t>575+0.50</t>
  </si>
  <si>
    <t>HEMA K.C.</t>
  </si>
  <si>
    <t>AVNEET KAUR SIDHU</t>
  </si>
  <si>
    <t>11.12.1981</t>
  </si>
  <si>
    <t>AMANDEEP KAUR</t>
  </si>
  <si>
    <t>18.09.1986</t>
  </si>
  <si>
    <t>MEGHANA M. SAJJANAR</t>
  </si>
  <si>
    <t>G.VARSHAA</t>
  </si>
  <si>
    <t>ANANYA BHATT</t>
  </si>
  <si>
    <t>12.10.1999</t>
  </si>
  <si>
    <t>INDRASINI</t>
  </si>
  <si>
    <t>07.11.1979</t>
  </si>
  <si>
    <t>ZENAB HUSSAIN BANDOOKWALA</t>
  </si>
  <si>
    <t>M. AATHIRAI</t>
  </si>
  <si>
    <t>03.02.2000</t>
  </si>
  <si>
    <t>PRASIDHI MAHANT</t>
  </si>
  <si>
    <t>30.10.2000</t>
  </si>
  <si>
    <t>DISHA SANDEEP JADHAV</t>
  </si>
  <si>
    <t>12.11.1997</t>
  </si>
  <si>
    <t>SHRISHTI MISHRA</t>
  </si>
  <si>
    <t>10.09.1999</t>
  </si>
  <si>
    <t>565+0.50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</si>
  <si>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10 M PISTOL MEN</t>
  </si>
  <si>
    <t>Sr. No.</t>
  </si>
  <si>
    <t>582+0.25</t>
  </si>
  <si>
    <t>579+0.50</t>
  </si>
  <si>
    <t>577+0.25</t>
  </si>
  <si>
    <t>JITENDRA VIBHUTE</t>
  </si>
  <si>
    <t>05.07.1987</t>
  </si>
  <si>
    <t>P.N PRAKASH</t>
  </si>
  <si>
    <t>HEMENDRA SINGH KUSHWAHA</t>
  </si>
  <si>
    <t>04.02.1996</t>
  </si>
  <si>
    <t>MOHIT GOUR</t>
  </si>
  <si>
    <t xml:space="preserve">ARPIT GOEL </t>
  </si>
  <si>
    <t>AMAN PATHANIA</t>
  </si>
  <si>
    <t>15.04.1991</t>
  </si>
  <si>
    <t>13.06.1980</t>
  </si>
  <si>
    <t>578+2</t>
  </si>
  <si>
    <t xml:space="preserve">MANJIT </t>
  </si>
  <si>
    <t>04.04.1993</t>
  </si>
  <si>
    <t>PEMBA TAMANG</t>
  </si>
  <si>
    <t>580+1</t>
  </si>
  <si>
    <t>SACHIN KUMAR</t>
  </si>
  <si>
    <t>01.06.1994</t>
  </si>
  <si>
    <t>SUDHIR KUMAR</t>
  </si>
  <si>
    <t>20.08.1987</t>
  </si>
  <si>
    <t>SHAHZAR RIZVI</t>
  </si>
  <si>
    <t>577+3</t>
  </si>
  <si>
    <t>VISMIT RAITHWAN</t>
  </si>
  <si>
    <t>16.12.1995</t>
  </si>
  <si>
    <t>DHRUV PRAN SINGH</t>
  </si>
  <si>
    <t>28.10.2000</t>
  </si>
  <si>
    <t>KARNAV BISHNOI</t>
  </si>
  <si>
    <t>11.01.1994</t>
  </si>
  <si>
    <t>HARISH</t>
  </si>
  <si>
    <t>VISHAL KUMAR CHAUHAN</t>
  </si>
  <si>
    <t>22.07.1998</t>
  </si>
  <si>
    <t>ANURAG</t>
  </si>
  <si>
    <t>ASHISH SAINI</t>
  </si>
  <si>
    <t>19.04.2001</t>
  </si>
  <si>
    <t xml:space="preserve">TRIBHUWAN KANWAR </t>
  </si>
  <si>
    <t>JATIN SINGH RATHORE</t>
  </si>
  <si>
    <t>21.08.1997</t>
  </si>
  <si>
    <t xml:space="preserve">MANKARANPREET SINGH </t>
  </si>
  <si>
    <t>RAHUL MADHUKAR PATIL</t>
  </si>
  <si>
    <t>06.01.1996</t>
  </si>
  <si>
    <t>DILSHAAN KELLEY</t>
  </si>
  <si>
    <t>26.05.2000</t>
  </si>
  <si>
    <t xml:space="preserve">RAHUL KHATRI </t>
  </si>
  <si>
    <t>ANKIT KAUSHIK</t>
  </si>
  <si>
    <t>07.07.1996</t>
  </si>
  <si>
    <t>DEEPAK GIRI</t>
  </si>
  <si>
    <t>ROHAN DEV SINGH</t>
  </si>
  <si>
    <t>01.03.1999</t>
  </si>
  <si>
    <t>ANKUSH TOMAR</t>
  </si>
  <si>
    <t>14.01.2000</t>
  </si>
  <si>
    <t>SHRENIK JAIN</t>
  </si>
  <si>
    <t>577+2</t>
  </si>
  <si>
    <t xml:space="preserve">OM PRAKASH N </t>
  </si>
  <si>
    <t>BALVEER SINGH SHERAWAT</t>
  </si>
  <si>
    <t>ANKIT SHARMA</t>
  </si>
  <si>
    <t>25.11.1994</t>
  </si>
  <si>
    <t>ASSAM</t>
  </si>
  <si>
    <t>MOHIT</t>
  </si>
  <si>
    <t>15.05.1998</t>
  </si>
  <si>
    <t>MAN BAHADUR GHALE</t>
  </si>
  <si>
    <t>GAURAV RANA</t>
  </si>
  <si>
    <t>11.11.1999</t>
  </si>
  <si>
    <t>TINJIT DHANOTA</t>
  </si>
  <si>
    <t>21.05.1990</t>
  </si>
  <si>
    <t>PRAMOD RAMCHANDRA GAIKWAD</t>
  </si>
  <si>
    <t>MAYANK PATHAK</t>
  </si>
  <si>
    <t xml:space="preserve">SAMBHAJI PATIL </t>
  </si>
  <si>
    <t>VIVEK CHOUDHARY</t>
  </si>
  <si>
    <t>NITIN KUMAR</t>
  </si>
  <si>
    <t>11.07.1996</t>
  </si>
  <si>
    <t>P.I ABHINAU VIJAY</t>
  </si>
  <si>
    <t>VIBHU JAIN</t>
  </si>
  <si>
    <t>HARSHIT BIND</t>
  </si>
  <si>
    <t>01.01.2001</t>
  </si>
  <si>
    <t>NAKUL VEERWAL</t>
  </si>
  <si>
    <t xml:space="preserve">SUNIL CHOUDHRY </t>
  </si>
  <si>
    <t xml:space="preserve">AAKASH CHAUDHARY </t>
  </si>
  <si>
    <t xml:space="preserve">ADHIRAJ SINGH DEVRA </t>
  </si>
  <si>
    <t>VIREN KRISHAN ADYA</t>
  </si>
  <si>
    <t>28.10.1999</t>
  </si>
  <si>
    <t>SAURABH CHOUDHARY</t>
  </si>
  <si>
    <t>12.05.2002</t>
  </si>
  <si>
    <t>ARSHDEEP BANGA</t>
  </si>
  <si>
    <t>WATAN SHARMA</t>
  </si>
  <si>
    <t>09.07.1999</t>
  </si>
  <si>
    <t>ISHAN TAWANI</t>
  </si>
  <si>
    <t>12.06.2000</t>
  </si>
  <si>
    <t>SAGAR TOMER</t>
  </si>
  <si>
    <t>28.01.1998</t>
  </si>
  <si>
    <t>UP/NAVY</t>
  </si>
  <si>
    <t>RUKMAN ALI</t>
  </si>
  <si>
    <t>05.04.1996</t>
  </si>
  <si>
    <t>LUCKY</t>
  </si>
  <si>
    <t>25.09.2004</t>
  </si>
  <si>
    <t>HIMANSHU TANWAR</t>
  </si>
  <si>
    <t>25.12.2000</t>
  </si>
  <si>
    <t>SOURAV CHHETRI</t>
  </si>
  <si>
    <t>SURINDER SINGH</t>
  </si>
  <si>
    <t>15.04.2000</t>
  </si>
  <si>
    <t>ARPIT TOMAR</t>
  </si>
  <si>
    <t>06.08.2002</t>
  </si>
  <si>
    <t>SANSKAR GUPTA</t>
  </si>
  <si>
    <t>17.02.1999</t>
  </si>
  <si>
    <t>ANKUR SAINI</t>
  </si>
  <si>
    <t>24.07.2003</t>
  </si>
  <si>
    <t>NITIN</t>
  </si>
  <si>
    <t>21.01.2004</t>
  </si>
  <si>
    <t>583+2</t>
  </si>
  <si>
    <t>576+0.50</t>
  </si>
  <si>
    <t>572+2</t>
  </si>
  <si>
    <t>580+0.25</t>
  </si>
  <si>
    <t xml:space="preserve">                                                                                                                                                                                    25 M CENTRE FIRE PISTOL MEN</t>
  </si>
  <si>
    <t>16.08.1990</t>
  </si>
  <si>
    <t>RUSHIRAJ ATUL BAROT</t>
  </si>
  <si>
    <t xml:space="preserve">                                                                                                                                                                                                                     50 M RIFLE 3 POSITION MEN</t>
  </si>
  <si>
    <t>MTS - 1166</t>
  </si>
  <si>
    <t>UNIT</t>
  </si>
  <si>
    <t>59th NSCC</t>
  </si>
  <si>
    <t>1166+3</t>
  </si>
  <si>
    <t>1170+2</t>
  </si>
  <si>
    <t>1165+0.25</t>
  </si>
  <si>
    <t>1163+0.50</t>
  </si>
  <si>
    <t>1149+2</t>
  </si>
  <si>
    <t>1164+0.25</t>
  </si>
  <si>
    <t>1162+1</t>
  </si>
  <si>
    <t>1159+0.25</t>
  </si>
  <si>
    <t>1148+0.25</t>
  </si>
  <si>
    <t>SWAPNIL SURESH KUSALE</t>
  </si>
  <si>
    <t>1166+1</t>
  </si>
  <si>
    <t>1155+0.50</t>
  </si>
  <si>
    <t>R ABEMO KIKON</t>
  </si>
  <si>
    <t>1162+0.25</t>
  </si>
  <si>
    <t>SUBHANKAR PARMANICK</t>
  </si>
  <si>
    <t>FULCHAND BANGAR</t>
  </si>
  <si>
    <t>VISHWAJEET SHINDE</t>
  </si>
  <si>
    <t>V. SARVESH SWAROOP</t>
  </si>
  <si>
    <t>1167+1</t>
  </si>
  <si>
    <t>1154+1</t>
  </si>
  <si>
    <t>1149+0.50</t>
  </si>
  <si>
    <t>1152+2</t>
  </si>
  <si>
    <t>1158+1</t>
  </si>
  <si>
    <t>1151+0.50</t>
  </si>
  <si>
    <t>1154+2</t>
  </si>
  <si>
    <t>1148+0.50</t>
  </si>
  <si>
    <t>1152+0.25</t>
  </si>
  <si>
    <t xml:space="preserve">                                                                                                                                                                                   25 M SPORTS PISTOL JUNIOR MEN</t>
  </si>
  <si>
    <t>RITURAJ SINGH</t>
  </si>
  <si>
    <t>13/01/1999</t>
  </si>
  <si>
    <t>MAHESH PRAVIN AVHAD</t>
  </si>
  <si>
    <t>19.01.1998</t>
  </si>
  <si>
    <t>SACHIN SINGH SHEKHAWAT</t>
  </si>
  <si>
    <t>RUSHIKESH VAIDYA</t>
  </si>
  <si>
    <t>05.07.2000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</si>
  <si>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M RIFLE WOMEN</t>
  </si>
  <si>
    <t>MTS - 413</t>
  </si>
  <si>
    <t>APURVI CHANDELA</t>
  </si>
  <si>
    <t>04.01.1993</t>
  </si>
  <si>
    <t>417+3</t>
  </si>
  <si>
    <t>GHATKAR POOJA PANDHARINATH</t>
  </si>
  <si>
    <t>17.01.1989</t>
  </si>
  <si>
    <t>417.9+0.50</t>
  </si>
  <si>
    <t>414.9+0.25</t>
  </si>
  <si>
    <t>415.6+1</t>
  </si>
  <si>
    <t>AYONIKA PAUL</t>
  </si>
  <si>
    <t>23.09.1992</t>
  </si>
  <si>
    <t>416.6+2</t>
  </si>
  <si>
    <t>SHIRUR SUMA SIDHARTHA</t>
  </si>
  <si>
    <t>10.05.1974</t>
  </si>
  <si>
    <t>SHRIYANKA SADANGI</t>
  </si>
  <si>
    <t>10.01.1995</t>
  </si>
  <si>
    <t>AASHI RASTOGI</t>
  </si>
  <si>
    <t>12.08.1997</t>
  </si>
  <si>
    <t>PRACHI PRAMOD GADKARI</t>
  </si>
  <si>
    <t>07.02.1997</t>
  </si>
  <si>
    <t>MAMPI DAS</t>
  </si>
  <si>
    <t>MANDEEP KAUR POPLI</t>
  </si>
  <si>
    <t>07.09.1995</t>
  </si>
  <si>
    <t>GAYATRI NILESH PAWASKAR</t>
  </si>
  <si>
    <t>04.09.1999</t>
  </si>
  <si>
    <t>TEJASWINI R SAWANT</t>
  </si>
  <si>
    <t>26.10.1993</t>
  </si>
  <si>
    <t>SHALINI CHAHAR</t>
  </si>
  <si>
    <t>27.09.1994</t>
  </si>
  <si>
    <t>KIRANJIT KAUR</t>
  </si>
  <si>
    <t>21.04.1985</t>
  </si>
  <si>
    <t>AAYUSHI GUPTA</t>
  </si>
  <si>
    <t>18.08.1994</t>
  </si>
  <si>
    <t>NEHA CHAPHEKAR</t>
  </si>
  <si>
    <t>07.08.1989</t>
  </si>
  <si>
    <t>SMITA ASHOK KAMBLE</t>
  </si>
  <si>
    <t>17.05.1985</t>
  </si>
  <si>
    <t>07.08.1987</t>
  </si>
  <si>
    <t>SIMRAT CHAHAL</t>
  </si>
  <si>
    <t>22.03.1993</t>
  </si>
  <si>
    <t>412.7+0.25</t>
  </si>
  <si>
    <t>PRIYAL KENI</t>
  </si>
  <si>
    <t>VINITA BHARDWAJ</t>
  </si>
  <si>
    <t>25.04.1994</t>
  </si>
  <si>
    <t>416.7+0.50</t>
  </si>
  <si>
    <t>RASHMI TAKHAR</t>
  </si>
  <si>
    <t>24.12.1995</t>
  </si>
  <si>
    <t>AVNEET K. SIDHU</t>
  </si>
  <si>
    <t>11.12.1991</t>
  </si>
  <si>
    <t>VEENA BHAGWANT RAO PATIL</t>
  </si>
  <si>
    <t>18.07.1987</t>
  </si>
  <si>
    <t>DILREEN GILL</t>
  </si>
  <si>
    <t>04.03.1996</t>
  </si>
  <si>
    <t>NIKITA CHOUDHARY</t>
  </si>
  <si>
    <t>14.07.1996</t>
  </si>
  <si>
    <t>GARGI SARKAR</t>
  </si>
  <si>
    <t>PRAJAKTA KOKANE</t>
  </si>
  <si>
    <t>27.01.1997</t>
  </si>
  <si>
    <t>MIHIKA POORE</t>
  </si>
  <si>
    <t>04.02.2000</t>
  </si>
  <si>
    <t>18.05.1990</t>
  </si>
  <si>
    <t>414.7+0.25</t>
  </si>
  <si>
    <t>URVASHI B. SACHANIYA</t>
  </si>
  <si>
    <t>06.12.1995</t>
  </si>
  <si>
    <t>SONALI MEGHSHYAM BADWE</t>
  </si>
  <si>
    <t>02.10.1990</t>
  </si>
  <si>
    <t>SUKRITI KALRA</t>
  </si>
  <si>
    <t>NUPUR HAGAWANE PATIL</t>
  </si>
  <si>
    <t>ZENAB BANDOOKWALA</t>
  </si>
  <si>
    <t>SAWALI KARNIK</t>
  </si>
  <si>
    <t>10.09.1991</t>
  </si>
  <si>
    <t>RASHMI D PATIL</t>
  </si>
  <si>
    <t>PARVATHI RAJEEV</t>
  </si>
  <si>
    <t>27.05.1999</t>
  </si>
  <si>
    <t>04.06.2000</t>
  </si>
  <si>
    <t>VANSHIKA SHAHI</t>
  </si>
  <si>
    <t>12.03.2000</t>
  </si>
  <si>
    <t>PRITI RASTOGI</t>
  </si>
  <si>
    <t>31.10.1984</t>
  </si>
  <si>
    <t>NANDIKA</t>
  </si>
  <si>
    <t>02.06.2000</t>
  </si>
  <si>
    <t>MANINI KAUSHIK</t>
  </si>
  <si>
    <t>RASHMI TRIVEDI</t>
  </si>
  <si>
    <t>02.12.1989</t>
  </si>
  <si>
    <t>BHARGVI</t>
  </si>
  <si>
    <t>01.11.2001</t>
  </si>
  <si>
    <t>SHIVANI SUDHANSHU KHAIRE</t>
  </si>
  <si>
    <t>17.02.1996</t>
  </si>
  <si>
    <t>VANSHIKA RATHORE</t>
  </si>
  <si>
    <t>RUBAIYAT SINGH TAKHAR</t>
  </si>
  <si>
    <t>12.12.2001</t>
  </si>
  <si>
    <t>AISHWARYA GUPTA</t>
  </si>
  <si>
    <t>03.07.1995</t>
  </si>
  <si>
    <t>VASUNDHRA KAUSHIK</t>
  </si>
  <si>
    <t>12.11.1998</t>
  </si>
  <si>
    <t>RISHIMA C KANADE</t>
  </si>
  <si>
    <t>SAMIKSHA DHINGRA</t>
  </si>
  <si>
    <t>15.12.1999</t>
  </si>
  <si>
    <t>BARKHA GUPTA</t>
  </si>
  <si>
    <t>19.04.1999</t>
  </si>
  <si>
    <t>JALA BABY MOUNIKA</t>
  </si>
  <si>
    <t>10.07.1998</t>
  </si>
  <si>
    <t>JEEVITHA SACHIDANANDA</t>
  </si>
  <si>
    <t>27.09.1992</t>
  </si>
  <si>
    <t>MEGAHNA SAJJANAR</t>
  </si>
  <si>
    <t>AISHWARYA U. THENGE</t>
  </si>
  <si>
    <t>05.03.1997</t>
  </si>
  <si>
    <t>03.10.1986</t>
  </si>
  <si>
    <t>TRISHA MUKHERJEE</t>
  </si>
  <si>
    <t>27.07.1998</t>
  </si>
  <si>
    <t xml:space="preserve">NIYATI KHANNA </t>
  </si>
  <si>
    <t>30.11.1997</t>
  </si>
  <si>
    <t>SHREYA SAKSENA</t>
  </si>
  <si>
    <t>05.05.1997</t>
  </si>
  <si>
    <t>ASAWARI ANNASAHEB KORE</t>
  </si>
  <si>
    <t>11.03.1988</t>
  </si>
  <si>
    <t>UTKARSHA SHAILESH BHOIR</t>
  </si>
  <si>
    <t>30.12.1998</t>
  </si>
  <si>
    <t>SAUMYA SAKSENA</t>
  </si>
  <si>
    <t>21.03.1999</t>
  </si>
  <si>
    <t>SMRITI PRABHU</t>
  </si>
  <si>
    <t>06.12.1996</t>
  </si>
  <si>
    <t>VINISHA SANJAY NITNAWARE</t>
  </si>
  <si>
    <t>11.09.1997</t>
  </si>
  <si>
    <t>GEETAKSHI DIXIT</t>
  </si>
  <si>
    <t>07.04.1997</t>
  </si>
  <si>
    <t>414.4+1</t>
  </si>
  <si>
    <t>CHAVAN NEHA NANDKUMAR</t>
  </si>
  <si>
    <t>17.06.1986</t>
  </si>
  <si>
    <t>RADHICKA ROHIT HAWALDAR</t>
  </si>
  <si>
    <t>BARKHA CHAUHAN</t>
  </si>
  <si>
    <t>24.10.1995</t>
  </si>
  <si>
    <t>VIDHI JAIN</t>
  </si>
  <si>
    <t>10.03.2000</t>
  </si>
  <si>
    <t>419.8+2</t>
  </si>
  <si>
    <t>417.7+0.50</t>
  </si>
  <si>
    <t>415.9+2</t>
  </si>
  <si>
    <t>414.2+1</t>
  </si>
  <si>
    <t>415.6+0.25</t>
  </si>
  <si>
    <t>418.4+2</t>
  </si>
  <si>
    <t>414.7+1</t>
  </si>
  <si>
    <t>414.4+0.50</t>
  </si>
  <si>
    <t>416.1+0.25</t>
  </si>
  <si>
    <t>414.9+2</t>
  </si>
  <si>
    <t>415.5+1</t>
  </si>
  <si>
    <t>416.5+0.50</t>
  </si>
  <si>
    <t>OC-1</t>
  </si>
  <si>
    <t>OC-2</t>
  </si>
  <si>
    <t>11.06.1982</t>
  </si>
  <si>
    <t>RISHABH SHARMA</t>
  </si>
  <si>
    <t>26.04.2002</t>
  </si>
  <si>
    <t>TEJAS KRISHNA PRASAD</t>
  </si>
  <si>
    <t>22.01.1998</t>
  </si>
  <si>
    <t>548+1</t>
  </si>
  <si>
    <t>PRITHVIRAJ MANE</t>
  </si>
  <si>
    <t>24.06.1994</t>
  </si>
  <si>
    <t>TANISH GALHOTRA</t>
  </si>
  <si>
    <t>23.03.2000</t>
  </si>
  <si>
    <t>MEENAKSHI MEENA</t>
  </si>
  <si>
    <t>09.05.1995</t>
  </si>
  <si>
    <t>ROHIT MANISH BARI</t>
  </si>
  <si>
    <t>18.08.1999</t>
  </si>
  <si>
    <t>AKSHAT SINGH DEWAL</t>
  </si>
  <si>
    <t>10.06.2000</t>
  </si>
  <si>
    <t>MAYUR D BHANU</t>
  </si>
  <si>
    <t>19.07.1996</t>
  </si>
  <si>
    <t>LAGAD SAURAV GORAKH</t>
  </si>
  <si>
    <t>07.01.1999</t>
  </si>
  <si>
    <t>AARTIKA BHAYANA</t>
  </si>
  <si>
    <t>08.12.1999</t>
  </si>
  <si>
    <t>15.11.1985</t>
  </si>
  <si>
    <t>DEEPAK MALIK</t>
  </si>
  <si>
    <t>11.10.2001</t>
  </si>
  <si>
    <t>VIRBHADRA VIJAY SALOKHE</t>
  </si>
  <si>
    <t>TRAI 3</t>
  </si>
  <si>
    <t>HIMANSHU NEMANI</t>
  </si>
  <si>
    <t>02.11.1996</t>
  </si>
  <si>
    <t>OM PRAKASH MITHARWAL</t>
  </si>
  <si>
    <t>TRAIL 3</t>
  </si>
  <si>
    <t>TRAIL III</t>
  </si>
  <si>
    <t>TRIAL IV</t>
  </si>
  <si>
    <t>TRAIL IV</t>
  </si>
  <si>
    <t>JANVI DINESHBHAI UTTERIYA</t>
  </si>
  <si>
    <t>28.02.2003</t>
  </si>
  <si>
    <t>ELAVENIL VALARIVAN</t>
  </si>
  <si>
    <t>02.08.1999</t>
  </si>
  <si>
    <t>TRIAL III</t>
  </si>
  <si>
    <t>VIKRAM J SHINDE</t>
  </si>
  <si>
    <t>09.12.1992</t>
  </si>
  <si>
    <t>JANMESH GANDHI</t>
  </si>
  <si>
    <t>25.01.2001</t>
  </si>
  <si>
    <t>KRUPA HIMAT PATEL</t>
  </si>
  <si>
    <t>1151+2</t>
  </si>
  <si>
    <t>1156+1</t>
  </si>
  <si>
    <t>1156+0.50</t>
  </si>
  <si>
    <t>1158+0.25</t>
  </si>
  <si>
    <t>1136+2</t>
  </si>
  <si>
    <t>1144+0.50</t>
  </si>
  <si>
    <t>1146+0.25</t>
  </si>
  <si>
    <t>617.8+1</t>
  </si>
  <si>
    <t>623.7+0.50</t>
  </si>
  <si>
    <t>619.5+2</t>
  </si>
  <si>
    <t>620.6+1</t>
  </si>
  <si>
    <t>617.2+0.50</t>
  </si>
  <si>
    <t>570+2</t>
  </si>
  <si>
    <t>575+0.25</t>
  </si>
  <si>
    <t>550+1</t>
  </si>
  <si>
    <t>554+0.50</t>
  </si>
  <si>
    <t>548+0.25</t>
  </si>
  <si>
    <t>546+2</t>
  </si>
  <si>
    <t>546+1</t>
  </si>
  <si>
    <t>552+0.25</t>
  </si>
  <si>
    <t>625.5+2</t>
  </si>
  <si>
    <t>622+1</t>
  </si>
  <si>
    <t>620.8+0.25</t>
  </si>
  <si>
    <t>622.6+2</t>
  </si>
  <si>
    <t>624.1+1</t>
  </si>
  <si>
    <t>624+0.50</t>
  </si>
  <si>
    <t>622.2+0.25</t>
  </si>
  <si>
    <t>380+2</t>
  </si>
  <si>
    <t>380+1</t>
  </si>
  <si>
    <t>383+0.25</t>
  </si>
  <si>
    <t>381+2</t>
  </si>
  <si>
    <t>378+1</t>
  </si>
  <si>
    <t>417+2</t>
  </si>
  <si>
    <t>415.8+1</t>
  </si>
  <si>
    <t>414.8+0.50</t>
  </si>
  <si>
    <t>415.3+0.25</t>
  </si>
  <si>
    <t>414.8+2</t>
  </si>
  <si>
    <t>415.2+1</t>
  </si>
  <si>
    <t>417.2+0.50</t>
  </si>
  <si>
    <t>416.3+0.25</t>
  </si>
  <si>
    <t>T.H. ABIJITH</t>
  </si>
  <si>
    <t>RASHMI D. PATIL</t>
  </si>
  <si>
    <t>KUSH SIROHI</t>
  </si>
  <si>
    <t>15.07.1991</t>
  </si>
  <si>
    <t>AJISHA M. DSOUZA</t>
  </si>
  <si>
    <t>NIKITA</t>
  </si>
  <si>
    <t>07.04.1999</t>
  </si>
  <si>
    <t>SANYOGITA DHANANJAY LAD</t>
  </si>
  <si>
    <t>DNS</t>
  </si>
  <si>
    <t>HARMAN SINGH ANAND</t>
  </si>
  <si>
    <t>22.03.1997</t>
  </si>
  <si>
    <t>ADARSH SINGH</t>
  </si>
  <si>
    <t>27.11.2001</t>
  </si>
  <si>
    <t>ADITYA PRADEEP</t>
  </si>
  <si>
    <t>NIRAJ KUMAR</t>
  </si>
  <si>
    <t>21.10.2000</t>
  </si>
  <si>
    <t>J.K</t>
  </si>
  <si>
    <t>AISHWARYA UMAKANT THENGE</t>
  </si>
  <si>
    <t>SURYA KANT SHARMA</t>
  </si>
  <si>
    <t>08.02.1998</t>
  </si>
  <si>
    <t>619.8+0.50</t>
  </si>
  <si>
    <t>619+2</t>
  </si>
  <si>
    <t>618.3+0.25</t>
  </si>
  <si>
    <t>KAJAL SAINI</t>
  </si>
  <si>
    <t>PRADEEP KUMAR</t>
  </si>
  <si>
    <t>25.02.1991</t>
  </si>
  <si>
    <t>SONIA</t>
  </si>
  <si>
    <t>02.02.1995</t>
  </si>
  <si>
    <t>VISHAL SINGH BHADOURIYA</t>
  </si>
  <si>
    <t>26.10.1996</t>
  </si>
  <si>
    <t>ARPAN ARYA</t>
  </si>
  <si>
    <t>27.08.2004</t>
  </si>
  <si>
    <t>ALBHA OBERO</t>
  </si>
  <si>
    <t>29.04.1992</t>
  </si>
  <si>
    <t>SURYA PRATAP SINGH BANSHTU</t>
  </si>
  <si>
    <t>28.01.2002</t>
  </si>
  <si>
    <t>16.06.1998</t>
  </si>
  <si>
    <t>RON GEORGE VALIYAVEETTIL</t>
  </si>
  <si>
    <t>NITISH KUMAR</t>
  </si>
  <si>
    <t>03.12.2000</t>
  </si>
  <si>
    <t>SURYANSHI</t>
  </si>
  <si>
    <t>17.07.2001</t>
  </si>
  <si>
    <t>PARVEEN KUMAR</t>
  </si>
  <si>
    <t>24.06.1992</t>
  </si>
  <si>
    <t>KARAN SINGH</t>
  </si>
  <si>
    <t>03.03.1979</t>
  </si>
  <si>
    <t>614.9+0.25</t>
  </si>
  <si>
    <t>618.8+0.25</t>
  </si>
  <si>
    <t>WC RIO</t>
  </si>
  <si>
    <t>S. M. TAHER QUADRI</t>
  </si>
  <si>
    <t>PAWAN YADAV</t>
  </si>
  <si>
    <t>14.11.1995</t>
  </si>
  <si>
    <t>563+0.25</t>
  </si>
  <si>
    <t>ADHIRAJ SINGH SHERGILL</t>
  </si>
  <si>
    <t>23.07.1997</t>
  </si>
  <si>
    <t>PRADNYESH MANE</t>
  </si>
  <si>
    <t>HIMALI MADAAN</t>
  </si>
  <si>
    <t>JORAWAR SINGH BRAR</t>
  </si>
  <si>
    <t>31.08.1996</t>
  </si>
  <si>
    <t>562+0.50</t>
  </si>
  <si>
    <t>RAHUL HIVARE</t>
  </si>
  <si>
    <t>25.01.1994</t>
  </si>
  <si>
    <t>NIKHIL SHEORAN</t>
  </si>
  <si>
    <t>14.03.1997</t>
  </si>
  <si>
    <t>ADITI SHUKLA</t>
  </si>
  <si>
    <t>14.02.1997</t>
  </si>
  <si>
    <t>VARUN DUBEY</t>
  </si>
  <si>
    <t>JHAR</t>
  </si>
  <si>
    <t>05.03.2003</t>
  </si>
  <si>
    <t>SHIKHAR SHOURAYA</t>
  </si>
  <si>
    <t>03.04.2000</t>
  </si>
  <si>
    <t xml:space="preserve">BALAJEE </t>
  </si>
  <si>
    <t>RINISHA VERMA</t>
  </si>
  <si>
    <t>27.08.2001</t>
  </si>
  <si>
    <t>RANJAN KUMAR</t>
  </si>
  <si>
    <t>15.10.1996</t>
  </si>
  <si>
    <t>WC-BAKU</t>
  </si>
  <si>
    <t>1167+2</t>
  </si>
  <si>
    <t>621.1+0.25</t>
  </si>
  <si>
    <t>626.6+0.25</t>
  </si>
  <si>
    <t>627.4+0.25</t>
  </si>
  <si>
    <t>417+.050</t>
  </si>
  <si>
    <t>JWC- SUHL</t>
  </si>
  <si>
    <t>PLZEN</t>
  </si>
  <si>
    <t>WC-GER</t>
  </si>
  <si>
    <t>WJC-SUHL</t>
  </si>
  <si>
    <t>JWC-SUHL</t>
  </si>
  <si>
    <t>OC 3</t>
  </si>
  <si>
    <t>OC 4</t>
  </si>
  <si>
    <t>JUJHAR SINGH</t>
  </si>
  <si>
    <t>25.12.1981</t>
  </si>
  <si>
    <t>ABID ALI KHAN</t>
  </si>
  <si>
    <t>25.10.1999</t>
  </si>
  <si>
    <t>SINDHU VIJAY</t>
  </si>
  <si>
    <t>12.04.2003</t>
  </si>
  <si>
    <t>ABHISHEK KUMAR</t>
  </si>
  <si>
    <t>03.06.1997</t>
  </si>
  <si>
    <t>CHINMAI</t>
  </si>
  <si>
    <t>12.08.2003</t>
  </si>
  <si>
    <t>SANCHI PORWAL</t>
  </si>
  <si>
    <t>23.07.2001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</si>
</sst>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  <numFmt numFmtId="165" formatCode="[$-409]dd/mmm/yy;@"/>
    <numFmt numFmtId="166" formatCode="[$-409]d/m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7.35"/>
      <color indexed="12"/>
      <name val="Calibri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7.35"/>
      <color theme="10"/>
      <name val="Calibri"/>
      <family val="2"/>
    </font>
    <font>
      <b/>
      <sz val="14"/>
      <color theme="1"/>
      <name val="Times New Roman"/>
      <family val="1"/>
    </font>
    <font>
      <sz val="10"/>
      <color rgb="FF222222"/>
      <name val="Arial"/>
      <family val="2"/>
    </font>
    <font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2" fontId="53" fillId="33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/>
    </xf>
    <xf numFmtId="2" fontId="53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" fillId="33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52" fillId="33" borderId="0" xfId="0" applyNumberFormat="1" applyFont="1" applyFill="1" applyAlignment="1">
      <alignment/>
    </xf>
    <xf numFmtId="2" fontId="5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54" fillId="33" borderId="10" xfId="0" applyNumberFormat="1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7" fillId="0" borderId="0" xfId="52" applyFont="1" applyAlignment="1" applyProtection="1">
      <alignment/>
      <protection/>
    </xf>
    <xf numFmtId="164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2" fillId="33" borderId="0" xfId="0" applyNumberFormat="1" applyFont="1" applyFill="1" applyAlignment="1">
      <alignment horizontal="center"/>
    </xf>
    <xf numFmtId="2" fontId="53" fillId="33" borderId="0" xfId="0" applyNumberFormat="1" applyFont="1" applyFill="1" applyAlignment="1">
      <alignment horizontal="center"/>
    </xf>
    <xf numFmtId="0" fontId="3" fillId="0" borderId="11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66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56" fillId="34" borderId="1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vertical="center"/>
    </xf>
    <xf numFmtId="166" fontId="5" fillId="33" borderId="11" xfId="0" applyNumberFormat="1" applyFont="1" applyFill="1" applyBorder="1" applyAlignment="1">
      <alignment horizontal="center" vertical="center"/>
    </xf>
    <xf numFmtId="2" fontId="58" fillId="33" borderId="0" xfId="0" applyNumberFormat="1" applyFont="1" applyFill="1" applyAlignment="1">
      <alignment horizontal="center"/>
    </xf>
    <xf numFmtId="2" fontId="58" fillId="0" borderId="0" xfId="0" applyNumberFormat="1" applyFont="1" applyAlignment="1">
      <alignment horizontal="center"/>
    </xf>
    <xf numFmtId="2" fontId="52" fillId="33" borderId="0" xfId="0" applyNumberFormat="1" applyFont="1" applyFill="1" applyAlignment="1">
      <alignment horizontal="center"/>
    </xf>
    <xf numFmtId="0" fontId="56" fillId="33" borderId="10" xfId="0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2" fontId="54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54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165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7"/>
  <sheetViews>
    <sheetView zoomScale="70" zoomScaleNormal="70" zoomScalePageLayoutView="0" workbookViewId="0" topLeftCell="C31">
      <selection activeCell="C38" sqref="A38:IV54"/>
    </sheetView>
  </sheetViews>
  <sheetFormatPr defaultColWidth="9.140625" defaultRowHeight="15"/>
  <cols>
    <col min="1" max="1" width="6.7109375" style="8" customWidth="1"/>
    <col min="2" max="2" width="33.140625" style="65" customWidth="1"/>
    <col min="3" max="3" width="12.57421875" style="8" customWidth="1"/>
    <col min="4" max="4" width="10.8515625" style="8" customWidth="1"/>
    <col min="5" max="6" width="12.140625" style="10" customWidth="1"/>
    <col min="7" max="7" width="10.140625" style="10" customWidth="1"/>
    <col min="8" max="8" width="11.8515625" style="10" customWidth="1"/>
    <col min="9" max="10" width="12.140625" style="10" customWidth="1"/>
    <col min="11" max="12" width="11.28125" style="10" customWidth="1"/>
    <col min="13" max="14" width="10.7109375" style="11" customWidth="1"/>
    <col min="15" max="15" width="13.421875" style="11" customWidth="1"/>
    <col min="16" max="16" width="11.140625" style="11" bestFit="1" customWidth="1"/>
    <col min="17" max="17" width="10.57421875" style="11" customWidth="1"/>
    <col min="18" max="18" width="13.00390625" style="11" bestFit="1" customWidth="1"/>
    <col min="19" max="19" width="10.57421875" style="12" customWidth="1"/>
    <col min="20" max="20" width="10.00390625" style="12" customWidth="1"/>
    <col min="21" max="24" width="10.28125" style="12" customWidth="1"/>
    <col min="25" max="25" width="7.7109375" style="13" customWidth="1"/>
    <col min="26" max="16384" width="9.140625" style="65" customWidth="1"/>
  </cols>
  <sheetData>
    <row r="2" spans="1:25" s="2" customFormat="1" ht="20.25">
      <c r="A2" s="1" t="s">
        <v>1069</v>
      </c>
      <c r="C2" s="1"/>
      <c r="D2" s="1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6"/>
    </row>
    <row r="3" ht="18.75">
      <c r="B3" s="9" t="s">
        <v>1070</v>
      </c>
    </row>
    <row r="4" spans="1:25" s="31" customFormat="1" ht="15.75">
      <c r="A4" s="15" t="s">
        <v>2</v>
      </c>
      <c r="B4" s="27" t="s">
        <v>3</v>
      </c>
      <c r="C4" s="15" t="s">
        <v>4</v>
      </c>
      <c r="D4" s="15" t="s">
        <v>1071</v>
      </c>
      <c r="E4" s="18" t="s">
        <v>1072</v>
      </c>
      <c r="F4" s="18" t="s">
        <v>9</v>
      </c>
      <c r="G4" s="18" t="s">
        <v>12</v>
      </c>
      <c r="H4" s="18" t="s">
        <v>13</v>
      </c>
      <c r="I4" s="18" t="s">
        <v>663</v>
      </c>
      <c r="J4" s="18" t="s">
        <v>477</v>
      </c>
      <c r="K4" s="18" t="s">
        <v>472</v>
      </c>
      <c r="L4" s="18" t="s">
        <v>1295</v>
      </c>
      <c r="M4" s="18" t="s">
        <v>1289</v>
      </c>
      <c r="N4" s="18" t="s">
        <v>1389</v>
      </c>
      <c r="O4" s="18" t="s">
        <v>1423</v>
      </c>
      <c r="P4" s="18" t="s">
        <v>1425</v>
      </c>
      <c r="Q4" s="18" t="s">
        <v>1424</v>
      </c>
      <c r="R4" s="18" t="s">
        <v>1417</v>
      </c>
      <c r="S4" s="19" t="s">
        <v>16</v>
      </c>
      <c r="T4" s="19" t="s">
        <v>17</v>
      </c>
      <c r="U4" s="19" t="s">
        <v>18</v>
      </c>
      <c r="V4" s="19" t="s">
        <v>19</v>
      </c>
      <c r="W4" s="19" t="s">
        <v>393</v>
      </c>
      <c r="X4" s="19" t="s">
        <v>22</v>
      </c>
      <c r="Y4" s="20" t="s">
        <v>23</v>
      </c>
    </row>
    <row r="5" spans="1:25" ht="15.75">
      <c r="A5" s="22">
        <v>1</v>
      </c>
      <c r="B5" s="23" t="s">
        <v>39</v>
      </c>
      <c r="C5" s="22" t="s">
        <v>40</v>
      </c>
      <c r="D5" s="22" t="s">
        <v>31</v>
      </c>
      <c r="E5" s="24" t="s">
        <v>1073</v>
      </c>
      <c r="F5" s="38">
        <v>1171</v>
      </c>
      <c r="G5" s="38" t="s">
        <v>1074</v>
      </c>
      <c r="H5" s="38"/>
      <c r="I5" s="38"/>
      <c r="J5" s="38"/>
      <c r="K5" s="39">
        <v>1157</v>
      </c>
      <c r="L5" s="38"/>
      <c r="M5" s="38"/>
      <c r="N5" s="38">
        <v>1171</v>
      </c>
      <c r="O5" s="38"/>
      <c r="P5" s="38">
        <v>1174</v>
      </c>
      <c r="Q5" s="38"/>
      <c r="R5" s="38">
        <v>1159</v>
      </c>
      <c r="S5" s="25">
        <v>5847</v>
      </c>
      <c r="T5" s="25">
        <v>1166.5</v>
      </c>
      <c r="U5" s="25">
        <f aca="true" t="shared" si="0" ref="U5:U19">(S5+T5)/6</f>
        <v>1168.9166666666667</v>
      </c>
      <c r="V5" s="25">
        <v>2</v>
      </c>
      <c r="W5" s="25"/>
      <c r="X5" s="25">
        <f>(U5+V5)</f>
        <v>1170.9166666666667</v>
      </c>
      <c r="Y5" s="26" t="s">
        <v>28</v>
      </c>
    </row>
    <row r="6" spans="1:25" ht="15.75">
      <c r="A6" s="22">
        <v>2</v>
      </c>
      <c r="B6" s="23" t="s">
        <v>50</v>
      </c>
      <c r="C6" s="22" t="s">
        <v>51</v>
      </c>
      <c r="D6" s="22" t="s">
        <v>52</v>
      </c>
      <c r="E6" s="38" t="s">
        <v>1075</v>
      </c>
      <c r="F6" s="38" t="s">
        <v>1076</v>
      </c>
      <c r="G6" s="38"/>
      <c r="H6" s="38"/>
      <c r="I6" s="38"/>
      <c r="J6" s="38"/>
      <c r="K6" s="38">
        <v>1148</v>
      </c>
      <c r="L6" s="38"/>
      <c r="M6" s="38"/>
      <c r="N6" s="38">
        <v>1162</v>
      </c>
      <c r="O6" s="38"/>
      <c r="P6" s="39">
        <v>1147</v>
      </c>
      <c r="Q6" s="38"/>
      <c r="R6" s="38" t="s">
        <v>1418</v>
      </c>
      <c r="S6" s="25">
        <v>5813.75</v>
      </c>
      <c r="T6" s="25">
        <v>1165</v>
      </c>
      <c r="U6" s="25">
        <f t="shared" si="0"/>
        <v>1163.125</v>
      </c>
      <c r="V6" s="25">
        <v>2</v>
      </c>
      <c r="W6" s="25">
        <v>2</v>
      </c>
      <c r="X6" s="25">
        <f>(U6+V6+W6)</f>
        <v>1167.125</v>
      </c>
      <c r="Y6" s="26" t="s">
        <v>38</v>
      </c>
    </row>
    <row r="7" spans="1:25" ht="15.75">
      <c r="A7" s="22">
        <v>3</v>
      </c>
      <c r="B7" s="23" t="s">
        <v>33</v>
      </c>
      <c r="C7" s="92" t="s">
        <v>34</v>
      </c>
      <c r="D7" s="22" t="s">
        <v>35</v>
      </c>
      <c r="E7" s="38" t="s">
        <v>1074</v>
      </c>
      <c r="F7" s="38"/>
      <c r="G7" s="38" t="s">
        <v>1091</v>
      </c>
      <c r="H7" s="38"/>
      <c r="I7" s="38"/>
      <c r="J7" s="38"/>
      <c r="K7" s="38">
        <v>1159</v>
      </c>
      <c r="L7" s="38"/>
      <c r="M7" s="38"/>
      <c r="N7" s="38">
        <v>1168</v>
      </c>
      <c r="O7" s="38"/>
      <c r="P7" s="39" t="s">
        <v>1349</v>
      </c>
      <c r="Q7" s="39"/>
      <c r="R7" s="38">
        <v>1161</v>
      </c>
      <c r="S7" s="25">
        <v>5828</v>
      </c>
      <c r="T7" s="25">
        <v>1164.5</v>
      </c>
      <c r="U7" s="25">
        <f t="shared" si="0"/>
        <v>1165.4166666666667</v>
      </c>
      <c r="V7" s="25"/>
      <c r="W7" s="25"/>
      <c r="X7" s="25">
        <f aca="true" t="shared" si="1" ref="X7:X19">(U7+V7)</f>
        <v>1165.4166666666667</v>
      </c>
      <c r="Y7" s="26" t="s">
        <v>28</v>
      </c>
    </row>
    <row r="8" spans="1:25" ht="15.75">
      <c r="A8" s="22">
        <v>4</v>
      </c>
      <c r="B8" s="23" t="s">
        <v>1082</v>
      </c>
      <c r="C8" s="22" t="s">
        <v>215</v>
      </c>
      <c r="D8" s="22" t="s">
        <v>59</v>
      </c>
      <c r="E8" s="24" t="s">
        <v>1083</v>
      </c>
      <c r="F8" s="24">
        <v>1169</v>
      </c>
      <c r="G8" s="24"/>
      <c r="H8" s="38">
        <v>1158</v>
      </c>
      <c r="I8" s="38">
        <v>1148</v>
      </c>
      <c r="J8" s="38" t="s">
        <v>1080</v>
      </c>
      <c r="K8" s="38"/>
      <c r="L8" s="39">
        <v>1148</v>
      </c>
      <c r="M8" s="38" t="s">
        <v>1095</v>
      </c>
      <c r="N8" s="38"/>
      <c r="O8" s="38"/>
      <c r="P8" s="38">
        <v>1172</v>
      </c>
      <c r="Q8" s="24"/>
      <c r="R8" s="24"/>
      <c r="S8" s="25">
        <v>5796.25</v>
      </c>
      <c r="T8" s="25">
        <v>1165.5</v>
      </c>
      <c r="U8" s="25">
        <f t="shared" si="0"/>
        <v>1160.2916666666667</v>
      </c>
      <c r="V8" s="25"/>
      <c r="W8" s="25"/>
      <c r="X8" s="25">
        <f t="shared" si="1"/>
        <v>1160.2916666666667</v>
      </c>
      <c r="Y8" s="26" t="s">
        <v>38</v>
      </c>
    </row>
    <row r="9" spans="1:25" ht="15.75">
      <c r="A9" s="22">
        <v>5</v>
      </c>
      <c r="B9" s="23" t="s">
        <v>86</v>
      </c>
      <c r="C9" s="22" t="s">
        <v>87</v>
      </c>
      <c r="D9" s="22" t="s">
        <v>71</v>
      </c>
      <c r="E9" s="38" t="s">
        <v>1084</v>
      </c>
      <c r="F9" s="38"/>
      <c r="G9" s="38"/>
      <c r="H9" s="38" t="s">
        <v>1092</v>
      </c>
      <c r="I9" s="38" t="s">
        <v>1097</v>
      </c>
      <c r="J9" s="38">
        <v>1158</v>
      </c>
      <c r="K9" s="38"/>
      <c r="L9" s="38" t="s">
        <v>1303</v>
      </c>
      <c r="M9" s="39">
        <v>1153</v>
      </c>
      <c r="N9" s="39"/>
      <c r="O9" s="39"/>
      <c r="P9" s="39"/>
      <c r="Q9" s="39"/>
      <c r="R9" s="39"/>
      <c r="S9" s="25">
        <v>5781</v>
      </c>
      <c r="T9" s="25">
        <v>1157.25</v>
      </c>
      <c r="U9" s="25">
        <f t="shared" si="0"/>
        <v>1156.375</v>
      </c>
      <c r="V9" s="25"/>
      <c r="W9" s="25"/>
      <c r="X9" s="25">
        <f t="shared" si="1"/>
        <v>1156.375</v>
      </c>
      <c r="Y9" s="26" t="s">
        <v>38</v>
      </c>
    </row>
    <row r="10" spans="1:25" ht="15.75">
      <c r="A10" s="22">
        <v>6</v>
      </c>
      <c r="B10" s="23" t="s">
        <v>29</v>
      </c>
      <c r="C10" s="22" t="s">
        <v>30</v>
      </c>
      <c r="D10" s="22" t="s">
        <v>31</v>
      </c>
      <c r="E10" s="38" t="s">
        <v>1080</v>
      </c>
      <c r="F10" s="38"/>
      <c r="G10" s="38"/>
      <c r="H10" s="38">
        <v>1152</v>
      </c>
      <c r="I10" s="38" t="s">
        <v>1079</v>
      </c>
      <c r="J10" s="38" t="s">
        <v>1095</v>
      </c>
      <c r="K10" s="38"/>
      <c r="L10" s="38">
        <v>1148</v>
      </c>
      <c r="M10" s="39">
        <v>1121</v>
      </c>
      <c r="N10" s="39"/>
      <c r="O10" s="39"/>
      <c r="P10" s="39"/>
      <c r="Q10" s="39"/>
      <c r="R10" s="39"/>
      <c r="S10" s="25">
        <v>5781.25</v>
      </c>
      <c r="T10" s="25">
        <v>1153.5</v>
      </c>
      <c r="U10" s="25">
        <f t="shared" si="0"/>
        <v>1155.7916666666667</v>
      </c>
      <c r="V10" s="25"/>
      <c r="W10" s="25"/>
      <c r="X10" s="25">
        <f t="shared" si="1"/>
        <v>1155.7916666666667</v>
      </c>
      <c r="Y10" s="26" t="s">
        <v>38</v>
      </c>
    </row>
    <row r="11" spans="1:25" ht="15.75">
      <c r="A11" s="22">
        <v>7</v>
      </c>
      <c r="B11" s="23" t="s">
        <v>481</v>
      </c>
      <c r="C11" s="22" t="s">
        <v>482</v>
      </c>
      <c r="D11" s="22" t="s">
        <v>31</v>
      </c>
      <c r="E11" s="24">
        <v>1140</v>
      </c>
      <c r="F11" s="24">
        <v>1148</v>
      </c>
      <c r="G11" s="38">
        <v>1153</v>
      </c>
      <c r="H11" s="38">
        <v>1150</v>
      </c>
      <c r="I11" s="38">
        <v>1155</v>
      </c>
      <c r="J11" s="38" t="s">
        <v>1096</v>
      </c>
      <c r="K11" s="38"/>
      <c r="L11" s="38" t="s">
        <v>1304</v>
      </c>
      <c r="M11" s="39" t="s">
        <v>1306</v>
      </c>
      <c r="N11" s="39"/>
      <c r="O11" s="39"/>
      <c r="P11" s="39"/>
      <c r="Q11" s="39"/>
      <c r="R11" s="39"/>
      <c r="S11" s="25">
        <v>5767.75</v>
      </c>
      <c r="T11" s="25">
        <v>1154.875</v>
      </c>
      <c r="U11" s="25">
        <f t="shared" si="0"/>
        <v>1153.7708333333333</v>
      </c>
      <c r="V11" s="25"/>
      <c r="W11" s="25"/>
      <c r="X11" s="25">
        <f t="shared" si="1"/>
        <v>1153.7708333333333</v>
      </c>
      <c r="Y11" s="26" t="s">
        <v>38</v>
      </c>
    </row>
    <row r="12" spans="1:25" ht="15.75">
      <c r="A12" s="22">
        <v>8</v>
      </c>
      <c r="B12" s="23" t="s">
        <v>43</v>
      </c>
      <c r="C12" s="22" t="s">
        <v>44</v>
      </c>
      <c r="D12" s="22" t="s">
        <v>31</v>
      </c>
      <c r="E12" s="24" t="s">
        <v>1078</v>
      </c>
      <c r="F12" s="38">
        <v>1145</v>
      </c>
      <c r="G12" s="38"/>
      <c r="H12" s="38" t="s">
        <v>1093</v>
      </c>
      <c r="I12" s="38">
        <v>1161</v>
      </c>
      <c r="J12" s="38" t="s">
        <v>1094</v>
      </c>
      <c r="K12" s="38"/>
      <c r="L12" s="38" t="s">
        <v>1302</v>
      </c>
      <c r="M12" s="39">
        <v>1130</v>
      </c>
      <c r="N12" s="39"/>
      <c r="O12" s="39"/>
      <c r="P12" s="39"/>
      <c r="Q12" s="39"/>
      <c r="R12" s="39"/>
      <c r="S12" s="25">
        <v>5766.5</v>
      </c>
      <c r="T12" s="25">
        <v>1155.5</v>
      </c>
      <c r="U12" s="25">
        <f t="shared" si="0"/>
        <v>1153.6666666666667</v>
      </c>
      <c r="V12" s="25"/>
      <c r="W12" s="25"/>
      <c r="X12" s="25">
        <f t="shared" si="1"/>
        <v>1153.6666666666667</v>
      </c>
      <c r="Y12" s="26" t="s">
        <v>38</v>
      </c>
    </row>
    <row r="13" spans="1:25" ht="15.75">
      <c r="A13" s="22">
        <v>9</v>
      </c>
      <c r="B13" s="23" t="s">
        <v>89</v>
      </c>
      <c r="C13" s="22" t="s">
        <v>90</v>
      </c>
      <c r="D13" s="22" t="s">
        <v>52</v>
      </c>
      <c r="E13" s="38">
        <v>1151</v>
      </c>
      <c r="F13" s="38"/>
      <c r="G13" s="38"/>
      <c r="H13" s="38" t="s">
        <v>1081</v>
      </c>
      <c r="I13" s="38" t="s">
        <v>1099</v>
      </c>
      <c r="J13" s="38">
        <v>1156</v>
      </c>
      <c r="K13" s="38"/>
      <c r="L13" s="38" t="s">
        <v>1301</v>
      </c>
      <c r="M13" s="39" t="s">
        <v>1305</v>
      </c>
      <c r="N13" s="39"/>
      <c r="O13" s="39"/>
      <c r="P13" s="39"/>
      <c r="Q13" s="39"/>
      <c r="R13" s="39"/>
      <c r="S13" s="25">
        <v>5760.5</v>
      </c>
      <c r="T13" s="25">
        <v>1154.5</v>
      </c>
      <c r="U13" s="25">
        <f t="shared" si="0"/>
        <v>1152.5</v>
      </c>
      <c r="V13" s="25"/>
      <c r="W13" s="25"/>
      <c r="X13" s="25">
        <f t="shared" si="1"/>
        <v>1152.5</v>
      </c>
      <c r="Y13" s="26" t="s">
        <v>38</v>
      </c>
    </row>
    <row r="14" spans="1:25" ht="15.75">
      <c r="A14" s="22">
        <v>10</v>
      </c>
      <c r="B14" s="23" t="s">
        <v>497</v>
      </c>
      <c r="C14" s="22" t="s">
        <v>498</v>
      </c>
      <c r="D14" s="22" t="s">
        <v>31</v>
      </c>
      <c r="E14" s="38">
        <v>1143</v>
      </c>
      <c r="F14" s="38"/>
      <c r="G14" s="38"/>
      <c r="H14" s="38" t="s">
        <v>1077</v>
      </c>
      <c r="I14" s="38" t="s">
        <v>1098</v>
      </c>
      <c r="J14" s="38">
        <v>1151</v>
      </c>
      <c r="K14" s="38"/>
      <c r="L14" s="38">
        <v>1152</v>
      </c>
      <c r="M14" s="39">
        <v>1142</v>
      </c>
      <c r="N14" s="39"/>
      <c r="O14" s="39"/>
      <c r="P14" s="39"/>
      <c r="Q14" s="39"/>
      <c r="R14" s="39"/>
      <c r="S14" s="25">
        <v>5745.5</v>
      </c>
      <c r="T14" s="25">
        <v>1151.5</v>
      </c>
      <c r="U14" s="25">
        <f t="shared" si="0"/>
        <v>1149.5</v>
      </c>
      <c r="V14" s="25"/>
      <c r="W14" s="25"/>
      <c r="X14" s="25">
        <f t="shared" si="1"/>
        <v>1149.5</v>
      </c>
      <c r="Y14" s="26" t="s">
        <v>38</v>
      </c>
    </row>
    <row r="15" spans="1:25" ht="15.75">
      <c r="A15" s="22">
        <v>11</v>
      </c>
      <c r="B15" s="23" t="s">
        <v>148</v>
      </c>
      <c r="C15" s="22" t="s">
        <v>149</v>
      </c>
      <c r="D15" s="22" t="s">
        <v>52</v>
      </c>
      <c r="E15" s="38" t="s">
        <v>1086</v>
      </c>
      <c r="F15" s="38"/>
      <c r="G15" s="38"/>
      <c r="H15" s="38">
        <v>1146</v>
      </c>
      <c r="I15" s="38">
        <v>1150</v>
      </c>
      <c r="J15" s="38">
        <v>1143</v>
      </c>
      <c r="K15" s="38"/>
      <c r="L15" s="39">
        <v>1129</v>
      </c>
      <c r="M15" s="38" t="s">
        <v>1307</v>
      </c>
      <c r="N15" s="38"/>
      <c r="O15" s="38"/>
      <c r="P15" s="38"/>
      <c r="Q15" s="38"/>
      <c r="R15" s="38"/>
      <c r="S15" s="25">
        <v>5747.5</v>
      </c>
      <c r="T15" s="25">
        <v>1144.625</v>
      </c>
      <c r="U15" s="25">
        <f t="shared" si="0"/>
        <v>1148.6875</v>
      </c>
      <c r="V15" s="25"/>
      <c r="W15" s="25"/>
      <c r="X15" s="25">
        <f t="shared" si="1"/>
        <v>1148.6875</v>
      </c>
      <c r="Y15" s="26" t="s">
        <v>38</v>
      </c>
    </row>
    <row r="16" spans="1:25" ht="15.75">
      <c r="A16" s="22">
        <v>12</v>
      </c>
      <c r="B16" s="23" t="s">
        <v>494</v>
      </c>
      <c r="C16" s="22" t="s">
        <v>495</v>
      </c>
      <c r="D16" s="22" t="s">
        <v>31</v>
      </c>
      <c r="E16" s="38">
        <v>1148</v>
      </c>
      <c r="F16" s="38"/>
      <c r="G16" s="38"/>
      <c r="H16" s="38">
        <v>1144</v>
      </c>
      <c r="I16" s="38">
        <v>1141</v>
      </c>
      <c r="J16" s="38">
        <v>1151</v>
      </c>
      <c r="K16" s="38"/>
      <c r="L16" s="38">
        <v>1150</v>
      </c>
      <c r="M16" s="39">
        <v>1138</v>
      </c>
      <c r="N16" s="39"/>
      <c r="O16" s="39"/>
      <c r="P16" s="39"/>
      <c r="Q16" s="39"/>
      <c r="R16" s="39"/>
      <c r="S16" s="25">
        <v>5734</v>
      </c>
      <c r="T16" s="25">
        <v>1150.5</v>
      </c>
      <c r="U16" s="25">
        <f t="shared" si="0"/>
        <v>1147.4166666666667</v>
      </c>
      <c r="V16" s="25"/>
      <c r="W16" s="25"/>
      <c r="X16" s="25">
        <f t="shared" si="1"/>
        <v>1147.4166666666667</v>
      </c>
      <c r="Y16" s="26" t="s">
        <v>38</v>
      </c>
    </row>
    <row r="17" spans="1:25" ht="15.75">
      <c r="A17" s="22">
        <v>13</v>
      </c>
      <c r="B17" s="23" t="s">
        <v>262</v>
      </c>
      <c r="C17" s="22" t="s">
        <v>263</v>
      </c>
      <c r="D17" s="22" t="s">
        <v>59</v>
      </c>
      <c r="E17" s="38">
        <v>1147</v>
      </c>
      <c r="F17" s="38"/>
      <c r="G17" s="38"/>
      <c r="H17" s="38">
        <v>1134</v>
      </c>
      <c r="I17" s="38">
        <v>1141</v>
      </c>
      <c r="J17" s="38">
        <v>1147</v>
      </c>
      <c r="K17" s="38"/>
      <c r="L17" s="38">
        <v>1150</v>
      </c>
      <c r="M17" s="39">
        <v>1124</v>
      </c>
      <c r="N17" s="39"/>
      <c r="O17" s="39"/>
      <c r="P17" s="39"/>
      <c r="Q17" s="39"/>
      <c r="R17" s="39"/>
      <c r="S17" s="25">
        <v>5719</v>
      </c>
      <c r="T17" s="25">
        <v>1148.5</v>
      </c>
      <c r="U17" s="25">
        <f t="shared" si="0"/>
        <v>1144.5833333333333</v>
      </c>
      <c r="V17" s="25"/>
      <c r="W17" s="25"/>
      <c r="X17" s="25">
        <f t="shared" si="1"/>
        <v>1144.5833333333333</v>
      </c>
      <c r="Y17" s="26" t="s">
        <v>38</v>
      </c>
    </row>
    <row r="18" spans="1:25" ht="15.75">
      <c r="A18" s="22">
        <v>14</v>
      </c>
      <c r="B18" s="23" t="s">
        <v>1085</v>
      </c>
      <c r="C18" s="22" t="s">
        <v>493</v>
      </c>
      <c r="D18" s="22" t="s">
        <v>31</v>
      </c>
      <c r="E18" s="38">
        <v>1148</v>
      </c>
      <c r="F18" s="38"/>
      <c r="G18" s="38"/>
      <c r="H18" s="39">
        <v>1133</v>
      </c>
      <c r="I18" s="38">
        <v>1141</v>
      </c>
      <c r="J18" s="38">
        <v>1149</v>
      </c>
      <c r="K18" s="38"/>
      <c r="L18" s="38">
        <v>1136</v>
      </c>
      <c r="M18" s="38">
        <v>1148</v>
      </c>
      <c r="N18" s="38"/>
      <c r="O18" s="38"/>
      <c r="P18" s="38"/>
      <c r="Q18" s="38"/>
      <c r="R18" s="38"/>
      <c r="S18" s="25">
        <v>5722</v>
      </c>
      <c r="T18" s="25">
        <v>1142</v>
      </c>
      <c r="U18" s="25">
        <f t="shared" si="0"/>
        <v>1144</v>
      </c>
      <c r="V18" s="25"/>
      <c r="W18" s="25"/>
      <c r="X18" s="25">
        <f t="shared" si="1"/>
        <v>1144</v>
      </c>
      <c r="Y18" s="26" t="s">
        <v>38</v>
      </c>
    </row>
    <row r="19" spans="1:25" ht="15.75">
      <c r="A19" s="22">
        <v>15</v>
      </c>
      <c r="B19" s="23" t="s">
        <v>53</v>
      </c>
      <c r="C19" s="22" t="s">
        <v>54</v>
      </c>
      <c r="D19" s="22" t="s">
        <v>133</v>
      </c>
      <c r="E19" s="38">
        <v>1133</v>
      </c>
      <c r="F19" s="38"/>
      <c r="G19" s="38"/>
      <c r="H19" s="38">
        <v>1139</v>
      </c>
      <c r="I19" s="38"/>
      <c r="J19" s="38"/>
      <c r="K19" s="38">
        <v>1156</v>
      </c>
      <c r="L19" s="38">
        <v>1135</v>
      </c>
      <c r="M19" s="38">
        <v>1136</v>
      </c>
      <c r="N19" s="38"/>
      <c r="O19" s="38"/>
      <c r="P19" s="38"/>
      <c r="Q19" s="38"/>
      <c r="R19" s="38"/>
      <c r="S19" s="25">
        <v>5699</v>
      </c>
      <c r="T19" s="25">
        <v>1135.5</v>
      </c>
      <c r="U19" s="25">
        <f t="shared" si="0"/>
        <v>1139.0833333333333</v>
      </c>
      <c r="V19" s="25"/>
      <c r="W19" s="25"/>
      <c r="X19" s="25">
        <f t="shared" si="1"/>
        <v>1139.0833333333333</v>
      </c>
      <c r="Y19" s="26" t="s">
        <v>38</v>
      </c>
    </row>
    <row r="20" spans="1:25" ht="15.75">
      <c r="A20" s="22">
        <v>16</v>
      </c>
      <c r="B20" s="23" t="s">
        <v>100</v>
      </c>
      <c r="C20" s="22" t="s">
        <v>101</v>
      </c>
      <c r="D20" s="22" t="s">
        <v>71</v>
      </c>
      <c r="E20" s="38">
        <v>1129</v>
      </c>
      <c r="F20" s="38"/>
      <c r="G20" s="38"/>
      <c r="H20" s="38">
        <v>1126</v>
      </c>
      <c r="I20" s="38">
        <v>1133</v>
      </c>
      <c r="J20" s="38">
        <v>1144</v>
      </c>
      <c r="K20" s="38"/>
      <c r="L20" s="38">
        <v>1140</v>
      </c>
      <c r="M20" s="39">
        <v>1119</v>
      </c>
      <c r="N20" s="39"/>
      <c r="O20" s="39"/>
      <c r="P20" s="39"/>
      <c r="Q20" s="39"/>
      <c r="R20" s="39"/>
      <c r="S20" s="25">
        <v>5672</v>
      </c>
      <c r="T20" s="25">
        <v>1142</v>
      </c>
      <c r="U20" s="25">
        <f aca="true" t="shared" si="2" ref="U20:U37">(S20+T20)/6</f>
        <v>1135.6666666666667</v>
      </c>
      <c r="V20" s="25"/>
      <c r="W20" s="25"/>
      <c r="X20" s="25">
        <f aca="true" t="shared" si="3" ref="X20:X37">(U20+V20)</f>
        <v>1135.6666666666667</v>
      </c>
      <c r="Y20" s="26" t="s">
        <v>38</v>
      </c>
    </row>
    <row r="21" spans="1:25" s="31" customFormat="1" ht="15.75">
      <c r="A21" s="15">
        <v>17</v>
      </c>
      <c r="B21" s="23" t="s">
        <v>550</v>
      </c>
      <c r="C21" s="22" t="s">
        <v>551</v>
      </c>
      <c r="D21" s="22" t="s">
        <v>52</v>
      </c>
      <c r="E21" s="38">
        <v>1130</v>
      </c>
      <c r="F21" s="38"/>
      <c r="G21" s="38"/>
      <c r="H21" s="38">
        <v>1129</v>
      </c>
      <c r="I21" s="38">
        <v>1142</v>
      </c>
      <c r="J21" s="38">
        <v>1129</v>
      </c>
      <c r="K21" s="38"/>
      <c r="L21" s="38">
        <v>1126</v>
      </c>
      <c r="M21" s="39">
        <v>1124</v>
      </c>
      <c r="N21" s="39"/>
      <c r="O21" s="39"/>
      <c r="P21" s="39"/>
      <c r="Q21" s="39"/>
      <c r="R21" s="39"/>
      <c r="S21" s="25">
        <v>5656</v>
      </c>
      <c r="T21" s="25">
        <v>1127.5</v>
      </c>
      <c r="U21" s="25">
        <f t="shared" si="2"/>
        <v>1130.5833333333333</v>
      </c>
      <c r="V21" s="25"/>
      <c r="W21" s="25"/>
      <c r="X21" s="25">
        <f t="shared" si="3"/>
        <v>1130.5833333333333</v>
      </c>
      <c r="Y21" s="26" t="s">
        <v>38</v>
      </c>
    </row>
    <row r="22" spans="1:25" s="31" customFormat="1" ht="15.75">
      <c r="A22" s="15">
        <v>18</v>
      </c>
      <c r="B22" s="23" t="s">
        <v>222</v>
      </c>
      <c r="C22" s="22" t="s">
        <v>223</v>
      </c>
      <c r="D22" s="22" t="s">
        <v>165</v>
      </c>
      <c r="E22" s="38">
        <v>1118</v>
      </c>
      <c r="F22" s="113"/>
      <c r="G22" s="113"/>
      <c r="H22" s="38">
        <v>1132</v>
      </c>
      <c r="I22" s="38">
        <v>1129</v>
      </c>
      <c r="J22" s="38">
        <v>1133</v>
      </c>
      <c r="K22" s="113"/>
      <c r="L22" s="38">
        <v>1129</v>
      </c>
      <c r="M22" s="39">
        <v>1112</v>
      </c>
      <c r="N22" s="39"/>
      <c r="O22" s="39"/>
      <c r="P22" s="39"/>
      <c r="Q22" s="39"/>
      <c r="R22" s="39"/>
      <c r="S22" s="70">
        <v>5641</v>
      </c>
      <c r="T22" s="19">
        <v>1131</v>
      </c>
      <c r="U22" s="19">
        <f t="shared" si="2"/>
        <v>1128.6666666666667</v>
      </c>
      <c r="V22" s="70"/>
      <c r="W22" s="70"/>
      <c r="X22" s="19">
        <f t="shared" si="3"/>
        <v>1128.6666666666667</v>
      </c>
      <c r="Y22" s="26" t="s">
        <v>38</v>
      </c>
    </row>
    <row r="23" spans="1:25" ht="15.75">
      <c r="A23" s="22">
        <v>19</v>
      </c>
      <c r="B23" s="27" t="s">
        <v>1087</v>
      </c>
      <c r="C23" s="15" t="s">
        <v>514</v>
      </c>
      <c r="D23" s="15" t="s">
        <v>426</v>
      </c>
      <c r="E23" s="18">
        <v>1114</v>
      </c>
      <c r="F23" s="18"/>
      <c r="G23" s="18"/>
      <c r="H23" s="18">
        <v>1122</v>
      </c>
      <c r="I23" s="40">
        <v>1129</v>
      </c>
      <c r="J23" s="41">
        <v>1111</v>
      </c>
      <c r="K23" s="40"/>
      <c r="L23" s="40">
        <v>1142</v>
      </c>
      <c r="M23" s="40">
        <v>1133</v>
      </c>
      <c r="N23" s="40"/>
      <c r="O23" s="40">
        <v>1121</v>
      </c>
      <c r="P23" s="40"/>
      <c r="Q23" s="40">
        <v>1123</v>
      </c>
      <c r="R23" s="40"/>
      <c r="S23" s="19">
        <v>5648</v>
      </c>
      <c r="T23" s="19">
        <v>1122</v>
      </c>
      <c r="U23" s="19">
        <f t="shared" si="2"/>
        <v>1128.3333333333333</v>
      </c>
      <c r="V23" s="19"/>
      <c r="W23" s="19"/>
      <c r="X23" s="19">
        <f t="shared" si="3"/>
        <v>1128.3333333333333</v>
      </c>
      <c r="Y23" s="20" t="s">
        <v>38</v>
      </c>
    </row>
    <row r="24" spans="1:25" ht="15.75">
      <c r="A24" s="22">
        <v>20</v>
      </c>
      <c r="B24" s="23" t="s">
        <v>502</v>
      </c>
      <c r="C24" s="22" t="s">
        <v>287</v>
      </c>
      <c r="D24" s="22" t="s">
        <v>133</v>
      </c>
      <c r="E24" s="38">
        <v>1131</v>
      </c>
      <c r="F24" s="38"/>
      <c r="G24" s="38"/>
      <c r="H24" s="38">
        <v>1112</v>
      </c>
      <c r="I24" s="38">
        <v>1124</v>
      </c>
      <c r="J24" s="38">
        <v>1121</v>
      </c>
      <c r="K24" s="38"/>
      <c r="L24" s="38">
        <v>1129</v>
      </c>
      <c r="M24" s="39">
        <v>1111</v>
      </c>
      <c r="N24" s="39"/>
      <c r="O24" s="39"/>
      <c r="P24" s="39"/>
      <c r="Q24" s="39"/>
      <c r="R24" s="39"/>
      <c r="S24" s="25">
        <v>5617</v>
      </c>
      <c r="T24" s="25">
        <v>1125</v>
      </c>
      <c r="U24" s="25">
        <f t="shared" si="2"/>
        <v>1123.6666666666667</v>
      </c>
      <c r="V24" s="25"/>
      <c r="W24" s="25"/>
      <c r="X24" s="25">
        <f t="shared" si="3"/>
        <v>1123.6666666666667</v>
      </c>
      <c r="Y24" s="26" t="s">
        <v>38</v>
      </c>
    </row>
    <row r="25" spans="1:25" ht="15.75">
      <c r="A25" s="22">
        <v>21</v>
      </c>
      <c r="B25" s="22" t="s">
        <v>487</v>
      </c>
      <c r="C25" s="22" t="s">
        <v>488</v>
      </c>
      <c r="D25" s="22" t="s">
        <v>226</v>
      </c>
      <c r="E25" s="38">
        <v>1126</v>
      </c>
      <c r="F25" s="38"/>
      <c r="G25" s="38"/>
      <c r="H25" s="38">
        <v>1134</v>
      </c>
      <c r="I25" s="38">
        <v>1114</v>
      </c>
      <c r="J25" s="39">
        <v>1100</v>
      </c>
      <c r="K25" s="38"/>
      <c r="L25" s="38">
        <v>1127</v>
      </c>
      <c r="M25" s="38">
        <v>1107</v>
      </c>
      <c r="N25" s="38"/>
      <c r="O25" s="38"/>
      <c r="P25" s="38"/>
      <c r="Q25" s="38"/>
      <c r="R25" s="38"/>
      <c r="S25" s="25">
        <v>5608</v>
      </c>
      <c r="T25" s="25">
        <v>1117</v>
      </c>
      <c r="U25" s="25">
        <f t="shared" si="2"/>
        <v>1120.8333333333333</v>
      </c>
      <c r="V25" s="25"/>
      <c r="W25" s="25"/>
      <c r="X25" s="25">
        <f t="shared" si="3"/>
        <v>1120.8333333333333</v>
      </c>
      <c r="Y25" s="26" t="s">
        <v>38</v>
      </c>
    </row>
    <row r="26" spans="1:25" ht="15.75">
      <c r="A26" s="22">
        <v>22</v>
      </c>
      <c r="B26" s="27" t="s">
        <v>1090</v>
      </c>
      <c r="C26" s="15" t="s">
        <v>286</v>
      </c>
      <c r="D26" s="15" t="s">
        <v>67</v>
      </c>
      <c r="E26" s="18">
        <v>1116</v>
      </c>
      <c r="F26" s="18"/>
      <c r="G26" s="18"/>
      <c r="H26" s="18">
        <v>1108</v>
      </c>
      <c r="I26" s="40">
        <v>1123</v>
      </c>
      <c r="J26" s="41">
        <v>1111</v>
      </c>
      <c r="K26" s="40"/>
      <c r="L26" s="40">
        <v>1135</v>
      </c>
      <c r="M26" s="40">
        <v>1115</v>
      </c>
      <c r="N26" s="40"/>
      <c r="O26" s="40">
        <v>1112</v>
      </c>
      <c r="P26" s="40"/>
      <c r="Q26" s="40">
        <v>1121</v>
      </c>
      <c r="R26" s="40"/>
      <c r="S26" s="19">
        <v>5606</v>
      </c>
      <c r="T26" s="19">
        <v>1116.5</v>
      </c>
      <c r="U26" s="19">
        <f t="shared" si="2"/>
        <v>1120.4166666666667</v>
      </c>
      <c r="V26" s="19"/>
      <c r="W26" s="19"/>
      <c r="X26" s="19">
        <f t="shared" si="3"/>
        <v>1120.4166666666667</v>
      </c>
      <c r="Y26" s="20" t="s">
        <v>38</v>
      </c>
    </row>
    <row r="27" spans="1:25" s="31" customFormat="1" ht="15.75">
      <c r="A27" s="15">
        <v>23</v>
      </c>
      <c r="B27" s="23" t="s">
        <v>1089</v>
      </c>
      <c r="C27" s="22" t="s">
        <v>516</v>
      </c>
      <c r="D27" s="22" t="s">
        <v>79</v>
      </c>
      <c r="E27" s="38">
        <v>1120</v>
      </c>
      <c r="F27" s="38"/>
      <c r="G27" s="38"/>
      <c r="H27" s="38">
        <v>1127</v>
      </c>
      <c r="I27" s="38">
        <v>1125</v>
      </c>
      <c r="J27" s="38">
        <v>1119</v>
      </c>
      <c r="K27" s="38"/>
      <c r="L27" s="38">
        <v>1106</v>
      </c>
      <c r="M27" s="39">
        <v>1095</v>
      </c>
      <c r="N27" s="39"/>
      <c r="O27" s="39"/>
      <c r="P27" s="39"/>
      <c r="Q27" s="39"/>
      <c r="R27" s="39"/>
      <c r="S27" s="25">
        <v>5597</v>
      </c>
      <c r="T27" s="25">
        <v>1112.5</v>
      </c>
      <c r="U27" s="25">
        <f t="shared" si="2"/>
        <v>1118.25</v>
      </c>
      <c r="V27" s="25"/>
      <c r="W27" s="25"/>
      <c r="X27" s="25">
        <f t="shared" si="3"/>
        <v>1118.25</v>
      </c>
      <c r="Y27" s="26" t="s">
        <v>38</v>
      </c>
    </row>
    <row r="28" spans="1:25" s="31" customFormat="1" ht="15.75">
      <c r="A28" s="15">
        <v>24</v>
      </c>
      <c r="B28" s="23" t="s">
        <v>1088</v>
      </c>
      <c r="C28" s="22" t="s">
        <v>128</v>
      </c>
      <c r="D28" s="22" t="s">
        <v>59</v>
      </c>
      <c r="E28" s="24"/>
      <c r="F28" s="24"/>
      <c r="G28" s="24"/>
      <c r="H28" s="38">
        <v>1115</v>
      </c>
      <c r="I28" s="38">
        <v>1113</v>
      </c>
      <c r="J28" s="38">
        <v>1134</v>
      </c>
      <c r="K28" s="38"/>
      <c r="L28" s="38">
        <v>1126</v>
      </c>
      <c r="M28" s="38">
        <v>1104</v>
      </c>
      <c r="N28" s="38"/>
      <c r="O28" s="38"/>
      <c r="P28" s="38"/>
      <c r="Q28" s="38"/>
      <c r="R28" s="38"/>
      <c r="S28" s="25">
        <v>5592</v>
      </c>
      <c r="T28" s="25">
        <v>1115</v>
      </c>
      <c r="U28" s="25">
        <f t="shared" si="2"/>
        <v>1117.8333333333333</v>
      </c>
      <c r="V28" s="25"/>
      <c r="W28" s="25"/>
      <c r="X28" s="25">
        <f t="shared" si="3"/>
        <v>1117.8333333333333</v>
      </c>
      <c r="Y28" s="26" t="s">
        <v>38</v>
      </c>
    </row>
    <row r="29" spans="1:25" s="31" customFormat="1" ht="15.75">
      <c r="A29" s="15">
        <v>25</v>
      </c>
      <c r="B29" s="27" t="s">
        <v>524</v>
      </c>
      <c r="C29" s="15" t="s">
        <v>230</v>
      </c>
      <c r="D29" s="15" t="s">
        <v>175</v>
      </c>
      <c r="E29" s="18">
        <v>1130</v>
      </c>
      <c r="F29" s="18"/>
      <c r="G29" s="18"/>
      <c r="H29" s="18">
        <v>1118</v>
      </c>
      <c r="I29" s="40">
        <v>1122</v>
      </c>
      <c r="J29" s="40">
        <v>1127</v>
      </c>
      <c r="K29" s="40"/>
      <c r="L29" s="40">
        <v>1112</v>
      </c>
      <c r="M29" s="40">
        <v>1100</v>
      </c>
      <c r="N29" s="41"/>
      <c r="O29" s="41">
        <v>1078</v>
      </c>
      <c r="P29" s="40"/>
      <c r="Q29" s="40">
        <v>1122</v>
      </c>
      <c r="R29" s="40"/>
      <c r="S29" s="19">
        <v>5583</v>
      </c>
      <c r="T29" s="19">
        <v>1111</v>
      </c>
      <c r="U29" s="19">
        <f t="shared" si="2"/>
        <v>1115.6666666666667</v>
      </c>
      <c r="V29" s="19"/>
      <c r="W29" s="19"/>
      <c r="X29" s="19">
        <f t="shared" si="3"/>
        <v>1115.6666666666667</v>
      </c>
      <c r="Y29" s="20" t="s">
        <v>38</v>
      </c>
    </row>
    <row r="30" spans="1:25" s="31" customFormat="1" ht="15" customHeight="1">
      <c r="A30" s="15">
        <v>26</v>
      </c>
      <c r="B30" s="27" t="s">
        <v>510</v>
      </c>
      <c r="C30" s="15" t="s">
        <v>274</v>
      </c>
      <c r="D30" s="15" t="s">
        <v>67</v>
      </c>
      <c r="E30" s="18">
        <v>1103</v>
      </c>
      <c r="F30" s="18"/>
      <c r="G30" s="18"/>
      <c r="H30" s="18">
        <v>1103</v>
      </c>
      <c r="I30" s="40">
        <v>1113</v>
      </c>
      <c r="J30" s="40">
        <v>1110</v>
      </c>
      <c r="K30" s="40"/>
      <c r="L30" s="40">
        <v>1106</v>
      </c>
      <c r="M30" s="41">
        <v>1103</v>
      </c>
      <c r="N30" s="41"/>
      <c r="O30" s="40">
        <v>1111</v>
      </c>
      <c r="P30" s="40"/>
      <c r="Q30" s="40">
        <v>1122</v>
      </c>
      <c r="R30" s="40"/>
      <c r="S30" s="19">
        <v>5562</v>
      </c>
      <c r="T30" s="19">
        <v>1116.5</v>
      </c>
      <c r="U30" s="19">
        <f t="shared" si="2"/>
        <v>1113.0833333333333</v>
      </c>
      <c r="V30" s="19"/>
      <c r="W30" s="19"/>
      <c r="X30" s="19">
        <f t="shared" si="3"/>
        <v>1113.0833333333333</v>
      </c>
      <c r="Y30" s="20" t="s">
        <v>38</v>
      </c>
    </row>
    <row r="31" spans="1:25" s="31" customFormat="1" ht="15.75">
      <c r="A31" s="15">
        <v>27</v>
      </c>
      <c r="B31" s="27" t="s">
        <v>142</v>
      </c>
      <c r="C31" s="15" t="s">
        <v>143</v>
      </c>
      <c r="D31" s="15" t="s">
        <v>144</v>
      </c>
      <c r="E31" s="40">
        <v>1097</v>
      </c>
      <c r="F31" s="43"/>
      <c r="G31" s="43"/>
      <c r="H31" s="40">
        <v>1108</v>
      </c>
      <c r="I31" s="40">
        <v>1112</v>
      </c>
      <c r="J31" s="40">
        <v>1113</v>
      </c>
      <c r="K31" s="40"/>
      <c r="L31" s="40">
        <v>1117</v>
      </c>
      <c r="M31" s="41">
        <v>1084</v>
      </c>
      <c r="N31" s="41"/>
      <c r="O31" s="41"/>
      <c r="P31" s="41"/>
      <c r="Q31" s="41"/>
      <c r="R31" s="41"/>
      <c r="S31" s="19">
        <v>5547</v>
      </c>
      <c r="T31" s="19">
        <v>1115</v>
      </c>
      <c r="U31" s="19">
        <f t="shared" si="2"/>
        <v>1110.3333333333333</v>
      </c>
      <c r="V31" s="19"/>
      <c r="W31" s="19"/>
      <c r="X31" s="19">
        <f t="shared" si="3"/>
        <v>1110.3333333333333</v>
      </c>
      <c r="Y31" s="20" t="s">
        <v>38</v>
      </c>
    </row>
    <row r="32" spans="1:25" s="31" customFormat="1" ht="15.75">
      <c r="A32" s="15">
        <v>28</v>
      </c>
      <c r="B32" s="27" t="s">
        <v>186</v>
      </c>
      <c r="C32" s="15" t="s">
        <v>187</v>
      </c>
      <c r="D32" s="15" t="s">
        <v>59</v>
      </c>
      <c r="E32" s="41">
        <v>1093</v>
      </c>
      <c r="F32" s="40"/>
      <c r="G32" s="40"/>
      <c r="H32" s="40">
        <v>1102</v>
      </c>
      <c r="I32" s="40">
        <v>1100</v>
      </c>
      <c r="J32" s="40">
        <v>1098</v>
      </c>
      <c r="K32" s="40"/>
      <c r="L32" s="40">
        <v>1112</v>
      </c>
      <c r="M32" s="40">
        <v>1109</v>
      </c>
      <c r="N32" s="40"/>
      <c r="O32" s="40"/>
      <c r="P32" s="40"/>
      <c r="Q32" s="40"/>
      <c r="R32" s="40"/>
      <c r="S32" s="19">
        <v>5521</v>
      </c>
      <c r="T32" s="19">
        <v>1110.5</v>
      </c>
      <c r="U32" s="19">
        <f t="shared" si="2"/>
        <v>1105.25</v>
      </c>
      <c r="V32" s="19"/>
      <c r="W32" s="19"/>
      <c r="X32" s="19">
        <f t="shared" si="3"/>
        <v>1105.25</v>
      </c>
      <c r="Y32" s="20" t="s">
        <v>38</v>
      </c>
    </row>
    <row r="33" spans="1:25" ht="15.75">
      <c r="A33" s="22">
        <v>29</v>
      </c>
      <c r="B33" s="27" t="s">
        <v>1341</v>
      </c>
      <c r="C33" s="29">
        <v>35823</v>
      </c>
      <c r="D33" s="15" t="s">
        <v>211</v>
      </c>
      <c r="E33" s="40">
        <v>1119</v>
      </c>
      <c r="F33" s="40"/>
      <c r="G33" s="40"/>
      <c r="H33" s="40">
        <v>1087</v>
      </c>
      <c r="I33" s="40">
        <v>1105</v>
      </c>
      <c r="J33" s="40">
        <v>1087</v>
      </c>
      <c r="K33" s="40"/>
      <c r="L33" s="40">
        <v>1110</v>
      </c>
      <c r="M33" s="140">
        <v>1077</v>
      </c>
      <c r="N33" s="140"/>
      <c r="O33" s="140"/>
      <c r="P33" s="140"/>
      <c r="Q33" s="140"/>
      <c r="R33" s="140"/>
      <c r="S33" s="19">
        <v>5508</v>
      </c>
      <c r="T33" s="19">
        <v>1098.5</v>
      </c>
      <c r="U33" s="19">
        <f t="shared" si="2"/>
        <v>1101.0833333333333</v>
      </c>
      <c r="V33" s="19"/>
      <c r="W33" s="19"/>
      <c r="X33" s="19">
        <f t="shared" si="3"/>
        <v>1101.0833333333333</v>
      </c>
      <c r="Y33" s="20" t="s">
        <v>38</v>
      </c>
    </row>
    <row r="34" spans="1:25" ht="15.75">
      <c r="A34" s="22">
        <v>30</v>
      </c>
      <c r="B34" s="27" t="s">
        <v>531</v>
      </c>
      <c r="C34" s="15" t="s">
        <v>532</v>
      </c>
      <c r="D34" s="15" t="s">
        <v>211</v>
      </c>
      <c r="E34" s="40">
        <v>1110</v>
      </c>
      <c r="F34" s="40"/>
      <c r="G34" s="40"/>
      <c r="H34" s="40">
        <v>1096</v>
      </c>
      <c r="I34" s="40">
        <v>1093</v>
      </c>
      <c r="J34" s="40">
        <v>1107</v>
      </c>
      <c r="K34" s="40"/>
      <c r="L34" s="40">
        <v>1092</v>
      </c>
      <c r="M34" s="41">
        <v>1079</v>
      </c>
      <c r="N34" s="41"/>
      <c r="O34" s="41"/>
      <c r="P34" s="41"/>
      <c r="Q34" s="41"/>
      <c r="R34" s="41"/>
      <c r="S34" s="19">
        <v>5498</v>
      </c>
      <c r="T34" s="19">
        <v>1099.5</v>
      </c>
      <c r="U34" s="19">
        <f t="shared" si="2"/>
        <v>1099.5833333333333</v>
      </c>
      <c r="V34" s="19"/>
      <c r="W34" s="19"/>
      <c r="X34" s="19">
        <f t="shared" si="3"/>
        <v>1099.5833333333333</v>
      </c>
      <c r="Y34" s="20" t="s">
        <v>38</v>
      </c>
    </row>
    <row r="35" spans="1:25" ht="15.75">
      <c r="A35" s="22">
        <v>31</v>
      </c>
      <c r="B35" s="27" t="s">
        <v>533</v>
      </c>
      <c r="C35" s="15" t="s">
        <v>532</v>
      </c>
      <c r="D35" s="15" t="s">
        <v>211</v>
      </c>
      <c r="E35" s="40">
        <v>1110</v>
      </c>
      <c r="F35" s="40"/>
      <c r="G35" s="40"/>
      <c r="H35" s="40">
        <v>1092</v>
      </c>
      <c r="I35" s="41">
        <v>1076</v>
      </c>
      <c r="J35" s="40">
        <v>1092</v>
      </c>
      <c r="K35" s="40"/>
      <c r="L35" s="40">
        <v>1100</v>
      </c>
      <c r="M35" s="40">
        <v>1098</v>
      </c>
      <c r="N35" s="40"/>
      <c r="O35" s="40"/>
      <c r="P35" s="40"/>
      <c r="Q35" s="40"/>
      <c r="R35" s="40"/>
      <c r="S35" s="19">
        <v>5492</v>
      </c>
      <c r="T35" s="19">
        <v>1099</v>
      </c>
      <c r="U35" s="19">
        <f t="shared" si="2"/>
        <v>1098.5</v>
      </c>
      <c r="V35" s="19"/>
      <c r="W35" s="19"/>
      <c r="X35" s="19">
        <f t="shared" si="3"/>
        <v>1098.5</v>
      </c>
      <c r="Y35" s="20" t="s">
        <v>38</v>
      </c>
    </row>
    <row r="36" spans="1:25" ht="15.75">
      <c r="A36" s="22">
        <v>32</v>
      </c>
      <c r="B36" s="27" t="s">
        <v>518</v>
      </c>
      <c r="C36" s="15" t="s">
        <v>519</v>
      </c>
      <c r="D36" s="15" t="s">
        <v>211</v>
      </c>
      <c r="E36" s="40">
        <v>1097</v>
      </c>
      <c r="F36" s="40"/>
      <c r="G36" s="40"/>
      <c r="H36" s="40">
        <v>1104</v>
      </c>
      <c r="I36" s="41">
        <v>1066</v>
      </c>
      <c r="J36" s="40">
        <v>1122</v>
      </c>
      <c r="K36" s="40"/>
      <c r="L36" s="40">
        <v>1087</v>
      </c>
      <c r="M36" s="40">
        <v>1079</v>
      </c>
      <c r="N36" s="40"/>
      <c r="O36" s="40"/>
      <c r="P36" s="40"/>
      <c r="Q36" s="40"/>
      <c r="R36" s="40"/>
      <c r="S36" s="19">
        <v>5489</v>
      </c>
      <c r="T36" s="19">
        <v>1083</v>
      </c>
      <c r="U36" s="19">
        <f t="shared" si="2"/>
        <v>1095.3333333333333</v>
      </c>
      <c r="V36" s="19"/>
      <c r="W36" s="19"/>
      <c r="X36" s="19">
        <f t="shared" si="3"/>
        <v>1095.3333333333333</v>
      </c>
      <c r="Y36" s="20" t="s">
        <v>38</v>
      </c>
    </row>
    <row r="37" spans="1:25" ht="15.75">
      <c r="A37" s="22">
        <v>33</v>
      </c>
      <c r="B37" s="27" t="s">
        <v>1354</v>
      </c>
      <c r="C37" s="15" t="s">
        <v>914</v>
      </c>
      <c r="D37" s="15" t="s">
        <v>211</v>
      </c>
      <c r="E37" s="41">
        <v>1066</v>
      </c>
      <c r="F37" s="40"/>
      <c r="G37" s="40"/>
      <c r="H37" s="40">
        <v>1093</v>
      </c>
      <c r="I37" s="40">
        <v>1088</v>
      </c>
      <c r="J37" s="40">
        <v>1082</v>
      </c>
      <c r="K37" s="40"/>
      <c r="L37" s="40">
        <v>1076</v>
      </c>
      <c r="M37" s="40">
        <v>1082</v>
      </c>
      <c r="N37" s="40"/>
      <c r="O37" s="40"/>
      <c r="P37" s="40"/>
      <c r="Q37" s="40"/>
      <c r="R37" s="40"/>
      <c r="S37" s="33">
        <v>5421</v>
      </c>
      <c r="T37" s="19">
        <v>1079</v>
      </c>
      <c r="U37" s="19">
        <f t="shared" si="2"/>
        <v>1083.3333333333333</v>
      </c>
      <c r="V37" s="33"/>
      <c r="W37" s="33"/>
      <c r="X37" s="19">
        <f t="shared" si="3"/>
        <v>1083.3333333333333</v>
      </c>
      <c r="Y37" s="20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9"/>
  <sheetViews>
    <sheetView zoomScale="70" zoomScaleNormal="70" zoomScalePageLayoutView="0" workbookViewId="0" topLeftCell="A31">
      <selection activeCell="A40" sqref="A40:IV53"/>
    </sheetView>
  </sheetViews>
  <sheetFormatPr defaultColWidth="9.140625" defaultRowHeight="15"/>
  <cols>
    <col min="1" max="1" width="6.7109375" style="36" customWidth="1"/>
    <col min="2" max="2" width="36.7109375" style="14" customWidth="1"/>
    <col min="3" max="3" width="12.8515625" style="36" customWidth="1"/>
    <col min="4" max="4" width="10.57421875" style="8" customWidth="1"/>
    <col min="5" max="5" width="11.00390625" style="11" customWidth="1"/>
    <col min="6" max="7" width="11.00390625" style="10" customWidth="1"/>
    <col min="8" max="13" width="11.00390625" style="11" customWidth="1"/>
    <col min="14" max="14" width="13.28125" style="11" customWidth="1"/>
    <col min="15" max="15" width="12.00390625" style="11" customWidth="1"/>
    <col min="16" max="16" width="10.7109375" style="11" customWidth="1"/>
    <col min="17" max="17" width="13.00390625" style="11" bestFit="1" customWidth="1"/>
    <col min="18" max="18" width="9.8515625" style="64" customWidth="1"/>
    <col min="19" max="19" width="10.140625" style="64" customWidth="1"/>
    <col min="20" max="20" width="9.140625" style="64" customWidth="1"/>
    <col min="21" max="21" width="9.00390625" style="60" customWidth="1"/>
    <col min="22" max="16384" width="9.140625" style="14" customWidth="1"/>
  </cols>
  <sheetData>
    <row r="2" spans="1:21" s="7" customFormat="1" ht="20.25">
      <c r="A2" s="1" t="s">
        <v>924</v>
      </c>
      <c r="B2" s="2"/>
      <c r="C2" s="1"/>
      <c r="D2" s="1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85"/>
      <c r="S2" s="85"/>
      <c r="T2" s="85"/>
      <c r="U2" s="49"/>
    </row>
    <row r="3" spans="1:21" ht="18.75">
      <c r="A3" s="8"/>
      <c r="B3" s="9" t="s">
        <v>925</v>
      </c>
      <c r="C3" s="8"/>
      <c r="U3" s="50"/>
    </row>
    <row r="4" spans="1:21" s="53" customFormat="1" ht="15.75">
      <c r="A4" s="15" t="s">
        <v>2</v>
      </c>
      <c r="B4" s="28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298</v>
      </c>
      <c r="J4" s="18" t="s">
        <v>299</v>
      </c>
      <c r="K4" s="18" t="s">
        <v>472</v>
      </c>
      <c r="L4" s="18" t="s">
        <v>1295</v>
      </c>
      <c r="M4" s="18" t="s">
        <v>1289</v>
      </c>
      <c r="N4" s="18" t="s">
        <v>1427</v>
      </c>
      <c r="O4" s="18" t="s">
        <v>1425</v>
      </c>
      <c r="P4" s="18" t="s">
        <v>1424</v>
      </c>
      <c r="Q4" s="18" t="s">
        <v>1417</v>
      </c>
      <c r="R4" s="19" t="s">
        <v>16</v>
      </c>
      <c r="S4" s="19" t="s">
        <v>17</v>
      </c>
      <c r="T4" s="19" t="s">
        <v>18</v>
      </c>
      <c r="U4" s="20" t="s">
        <v>23</v>
      </c>
    </row>
    <row r="5" spans="1:21" ht="15.75">
      <c r="A5" s="22">
        <v>1</v>
      </c>
      <c r="B5" s="23" t="s">
        <v>587</v>
      </c>
      <c r="C5" s="22" t="s">
        <v>588</v>
      </c>
      <c r="D5" s="22" t="s">
        <v>288</v>
      </c>
      <c r="E5" s="24">
        <v>571</v>
      </c>
      <c r="F5" s="24">
        <v>567</v>
      </c>
      <c r="G5" s="24" t="s">
        <v>918</v>
      </c>
      <c r="H5" s="24" t="s">
        <v>885</v>
      </c>
      <c r="I5" s="38" t="s">
        <v>320</v>
      </c>
      <c r="J5" s="38" t="s">
        <v>970</v>
      </c>
      <c r="K5" s="38"/>
      <c r="L5" s="39" t="s">
        <v>885</v>
      </c>
      <c r="M5" s="38" t="s">
        <v>927</v>
      </c>
      <c r="N5" s="38"/>
      <c r="O5" s="38">
        <v>582</v>
      </c>
      <c r="P5" s="38"/>
      <c r="Q5" s="38">
        <v>578</v>
      </c>
      <c r="R5" s="25">
        <v>2898</v>
      </c>
      <c r="S5" s="25">
        <v>580</v>
      </c>
      <c r="T5" s="25">
        <f aca="true" t="shared" si="0" ref="T5:T39">(R5+S5)/6</f>
        <v>579.6666666666666</v>
      </c>
      <c r="U5" s="26" t="s">
        <v>28</v>
      </c>
    </row>
    <row r="6" spans="1:21" ht="15.75">
      <c r="A6" s="22">
        <v>2</v>
      </c>
      <c r="B6" s="23" t="s">
        <v>598</v>
      </c>
      <c r="C6" s="22" t="s">
        <v>599</v>
      </c>
      <c r="D6" s="22" t="s">
        <v>530</v>
      </c>
      <c r="E6" s="24" t="s">
        <v>928</v>
      </c>
      <c r="F6" s="144">
        <v>564</v>
      </c>
      <c r="G6" s="24" t="s">
        <v>305</v>
      </c>
      <c r="H6" s="24"/>
      <c r="I6" s="38">
        <v>583</v>
      </c>
      <c r="J6" s="38" t="s">
        <v>1062</v>
      </c>
      <c r="K6" s="38"/>
      <c r="L6" s="38" t="s">
        <v>320</v>
      </c>
      <c r="M6" s="39" t="s">
        <v>890</v>
      </c>
      <c r="N6" s="38"/>
      <c r="O6" s="38">
        <v>582</v>
      </c>
      <c r="P6" s="38"/>
      <c r="Q6" s="38">
        <v>571</v>
      </c>
      <c r="R6" s="25">
        <v>2901</v>
      </c>
      <c r="S6" s="25">
        <v>576.5</v>
      </c>
      <c r="T6" s="25">
        <f t="shared" si="0"/>
        <v>579.5833333333334</v>
      </c>
      <c r="U6" s="26" t="s">
        <v>28</v>
      </c>
    </row>
    <row r="7" spans="1:21" ht="15.75">
      <c r="A7" s="22">
        <v>3</v>
      </c>
      <c r="B7" s="23" t="s">
        <v>930</v>
      </c>
      <c r="C7" s="22" t="s">
        <v>630</v>
      </c>
      <c r="D7" s="22" t="s">
        <v>406</v>
      </c>
      <c r="E7" s="38" t="s">
        <v>921</v>
      </c>
      <c r="F7" s="38"/>
      <c r="G7" s="38"/>
      <c r="H7" s="39">
        <v>569</v>
      </c>
      <c r="I7" s="38">
        <v>574</v>
      </c>
      <c r="J7" s="38" t="s">
        <v>307</v>
      </c>
      <c r="K7" s="38"/>
      <c r="L7" s="38">
        <v>575</v>
      </c>
      <c r="M7" s="38" t="s">
        <v>920</v>
      </c>
      <c r="N7" s="38"/>
      <c r="O7" s="38"/>
      <c r="P7" s="38"/>
      <c r="Q7" s="38"/>
      <c r="R7" s="25">
        <v>2873</v>
      </c>
      <c r="S7" s="25">
        <v>574.75</v>
      </c>
      <c r="T7" s="25">
        <f t="shared" si="0"/>
        <v>574.625</v>
      </c>
      <c r="U7" s="26" t="s">
        <v>38</v>
      </c>
    </row>
    <row r="8" spans="1:21" ht="15.75">
      <c r="A8" s="22">
        <v>4</v>
      </c>
      <c r="B8" s="23" t="s">
        <v>589</v>
      </c>
      <c r="C8" s="22" t="s">
        <v>590</v>
      </c>
      <c r="D8" s="22" t="s">
        <v>49</v>
      </c>
      <c r="E8" s="38" t="s">
        <v>315</v>
      </c>
      <c r="F8" s="38"/>
      <c r="G8" s="38"/>
      <c r="H8" s="38" t="s">
        <v>921</v>
      </c>
      <c r="I8" s="38" t="s">
        <v>386</v>
      </c>
      <c r="J8" s="38">
        <v>570</v>
      </c>
      <c r="K8" s="38"/>
      <c r="L8" s="38">
        <v>570</v>
      </c>
      <c r="M8" s="39">
        <v>564</v>
      </c>
      <c r="N8" s="39"/>
      <c r="O8" s="39"/>
      <c r="P8" s="39"/>
      <c r="Q8" s="39"/>
      <c r="R8" s="25">
        <v>2867.5</v>
      </c>
      <c r="S8" s="25">
        <v>570</v>
      </c>
      <c r="T8" s="25">
        <f t="shared" si="0"/>
        <v>572.9166666666666</v>
      </c>
      <c r="U8" s="26" t="s">
        <v>38</v>
      </c>
    </row>
    <row r="9" spans="1:21" ht="15.75">
      <c r="A9" s="22">
        <v>5</v>
      </c>
      <c r="B9" s="27" t="s">
        <v>591</v>
      </c>
      <c r="C9" s="15" t="s">
        <v>592</v>
      </c>
      <c r="D9" s="15" t="s">
        <v>67</v>
      </c>
      <c r="E9" s="18" t="s">
        <v>883</v>
      </c>
      <c r="F9" s="41">
        <v>564</v>
      </c>
      <c r="G9" s="40"/>
      <c r="H9" s="40" t="s">
        <v>917</v>
      </c>
      <c r="I9" s="40">
        <v>565</v>
      </c>
      <c r="J9" s="40">
        <v>569</v>
      </c>
      <c r="K9" s="40"/>
      <c r="L9" s="40"/>
      <c r="M9" s="40"/>
      <c r="N9" s="40">
        <v>576</v>
      </c>
      <c r="O9" s="40"/>
      <c r="P9" s="40">
        <v>575</v>
      </c>
      <c r="Q9" s="40"/>
      <c r="R9" s="19">
        <v>2857</v>
      </c>
      <c r="S9" s="19">
        <v>575.5</v>
      </c>
      <c r="T9" s="19">
        <f t="shared" si="0"/>
        <v>572.0833333333334</v>
      </c>
      <c r="U9" s="20" t="s">
        <v>38</v>
      </c>
    </row>
    <row r="10" spans="1:21" s="65" customFormat="1" ht="15.75">
      <c r="A10" s="22">
        <v>6</v>
      </c>
      <c r="B10" s="23" t="s">
        <v>612</v>
      </c>
      <c r="C10" s="22" t="s">
        <v>613</v>
      </c>
      <c r="D10" s="22" t="s">
        <v>59</v>
      </c>
      <c r="E10" s="38" t="s">
        <v>307</v>
      </c>
      <c r="F10" s="38"/>
      <c r="G10" s="38"/>
      <c r="H10" s="38" t="s">
        <v>897</v>
      </c>
      <c r="I10" s="38">
        <v>574</v>
      </c>
      <c r="J10" s="38">
        <v>570</v>
      </c>
      <c r="K10" s="38"/>
      <c r="L10" s="38" t="s">
        <v>897</v>
      </c>
      <c r="M10" s="39">
        <v>566</v>
      </c>
      <c r="N10" s="39"/>
      <c r="O10" s="39"/>
      <c r="P10" s="39"/>
      <c r="Q10" s="39"/>
      <c r="R10" s="25">
        <v>2852.75</v>
      </c>
      <c r="S10" s="25">
        <v>568.125</v>
      </c>
      <c r="T10" s="25">
        <f t="shared" si="0"/>
        <v>570.1458333333334</v>
      </c>
      <c r="U10" s="26" t="s">
        <v>38</v>
      </c>
    </row>
    <row r="11" spans="1:21" s="21" customFormat="1" ht="15.75">
      <c r="A11" s="15">
        <v>7</v>
      </c>
      <c r="B11" s="27" t="s">
        <v>604</v>
      </c>
      <c r="C11" s="15" t="s">
        <v>605</v>
      </c>
      <c r="D11" s="15" t="s">
        <v>165</v>
      </c>
      <c r="E11" s="18">
        <v>570</v>
      </c>
      <c r="F11" s="32"/>
      <c r="G11" s="32"/>
      <c r="H11" s="18">
        <v>552</v>
      </c>
      <c r="I11" s="40">
        <v>565</v>
      </c>
      <c r="J11" s="40">
        <v>567</v>
      </c>
      <c r="K11" s="40"/>
      <c r="L11" s="41">
        <v>542</v>
      </c>
      <c r="M11" s="40">
        <v>572</v>
      </c>
      <c r="N11" s="40">
        <v>567</v>
      </c>
      <c r="O11" s="40"/>
      <c r="P11" s="40">
        <v>577</v>
      </c>
      <c r="Q11" s="40"/>
      <c r="R11" s="19">
        <v>2848</v>
      </c>
      <c r="S11" s="19">
        <v>572</v>
      </c>
      <c r="T11" s="19">
        <f t="shared" si="0"/>
        <v>570</v>
      </c>
      <c r="U11" s="20" t="s">
        <v>28</v>
      </c>
    </row>
    <row r="12" spans="1:21" ht="15.75">
      <c r="A12" s="22">
        <v>8</v>
      </c>
      <c r="B12" s="23" t="s">
        <v>583</v>
      </c>
      <c r="C12" s="22" t="s">
        <v>584</v>
      </c>
      <c r="D12" s="22" t="s">
        <v>59</v>
      </c>
      <c r="E12" s="38" t="s">
        <v>929</v>
      </c>
      <c r="F12" s="38"/>
      <c r="G12" s="38"/>
      <c r="H12" s="38" t="s">
        <v>950</v>
      </c>
      <c r="I12" s="38">
        <v>571</v>
      </c>
      <c r="J12" s="38">
        <v>567</v>
      </c>
      <c r="K12" s="38"/>
      <c r="L12" s="39">
        <v>559</v>
      </c>
      <c r="M12" s="38" t="s">
        <v>310</v>
      </c>
      <c r="N12" s="38"/>
      <c r="O12" s="38"/>
      <c r="P12" s="38"/>
      <c r="Q12" s="38"/>
      <c r="R12" s="25">
        <v>2849</v>
      </c>
      <c r="S12" s="25">
        <v>568.5</v>
      </c>
      <c r="T12" s="25">
        <f t="shared" si="0"/>
        <v>569.5833333333334</v>
      </c>
      <c r="U12" s="26" t="s">
        <v>38</v>
      </c>
    </row>
    <row r="13" spans="1:21" ht="15.75">
      <c r="A13" s="22">
        <v>9</v>
      </c>
      <c r="B13" s="23" t="s">
        <v>642</v>
      </c>
      <c r="C13" s="22" t="s">
        <v>643</v>
      </c>
      <c r="D13" s="22" t="s">
        <v>59</v>
      </c>
      <c r="E13" s="38">
        <v>568</v>
      </c>
      <c r="F13" s="38"/>
      <c r="G13" s="38"/>
      <c r="H13" s="38">
        <v>566</v>
      </c>
      <c r="I13" s="38">
        <v>573</v>
      </c>
      <c r="J13" s="38">
        <v>570</v>
      </c>
      <c r="K13" s="38"/>
      <c r="L13" s="38">
        <v>564</v>
      </c>
      <c r="M13" s="39">
        <v>562</v>
      </c>
      <c r="N13" s="39"/>
      <c r="O13" s="39"/>
      <c r="P13" s="39"/>
      <c r="Q13" s="39"/>
      <c r="R13" s="25">
        <v>2841</v>
      </c>
      <c r="S13" s="25">
        <v>567</v>
      </c>
      <c r="T13" s="25">
        <f t="shared" si="0"/>
        <v>568</v>
      </c>
      <c r="U13" s="26" t="s">
        <v>38</v>
      </c>
    </row>
    <row r="14" spans="1:21" ht="15.75">
      <c r="A14" s="22">
        <v>10</v>
      </c>
      <c r="B14" s="27" t="s">
        <v>593</v>
      </c>
      <c r="C14" s="18" t="s">
        <v>146</v>
      </c>
      <c r="D14" s="18" t="s">
        <v>530</v>
      </c>
      <c r="E14" s="140">
        <v>555</v>
      </c>
      <c r="F14" s="32"/>
      <c r="G14" s="32"/>
      <c r="H14" s="18">
        <v>564</v>
      </c>
      <c r="I14" s="40">
        <v>568</v>
      </c>
      <c r="J14" s="40" t="s">
        <v>920</v>
      </c>
      <c r="K14" s="40"/>
      <c r="L14" s="40">
        <v>566</v>
      </c>
      <c r="M14" s="40">
        <v>568</v>
      </c>
      <c r="N14" s="41">
        <v>553</v>
      </c>
      <c r="O14" s="40"/>
      <c r="P14" s="40">
        <v>564</v>
      </c>
      <c r="Q14" s="40"/>
      <c r="R14" s="19">
        <v>2840.5</v>
      </c>
      <c r="S14" s="19">
        <v>566</v>
      </c>
      <c r="T14" s="19">
        <f t="shared" si="0"/>
        <v>567.75</v>
      </c>
      <c r="U14" s="20" t="s">
        <v>38</v>
      </c>
    </row>
    <row r="15" spans="1:21" ht="15.75">
      <c r="A15" s="22">
        <v>11</v>
      </c>
      <c r="B15" s="23" t="s">
        <v>935</v>
      </c>
      <c r="C15" s="22" t="s">
        <v>635</v>
      </c>
      <c r="D15" s="22" t="s">
        <v>138</v>
      </c>
      <c r="E15" s="38">
        <v>560</v>
      </c>
      <c r="F15" s="38"/>
      <c r="G15" s="38"/>
      <c r="H15" s="39">
        <v>558</v>
      </c>
      <c r="I15" s="38">
        <v>563</v>
      </c>
      <c r="J15" s="38">
        <v>567</v>
      </c>
      <c r="K15" s="38"/>
      <c r="L15" s="38" t="s">
        <v>326</v>
      </c>
      <c r="M15" s="38">
        <v>565</v>
      </c>
      <c r="N15" s="38"/>
      <c r="O15" s="38"/>
      <c r="P15" s="38"/>
      <c r="Q15" s="38"/>
      <c r="R15" s="25">
        <v>2826.5</v>
      </c>
      <c r="S15" s="25">
        <v>568.25</v>
      </c>
      <c r="T15" s="19">
        <f t="shared" si="0"/>
        <v>565.7916666666666</v>
      </c>
      <c r="U15" s="20" t="s">
        <v>38</v>
      </c>
    </row>
    <row r="16" spans="1:21" ht="15.75">
      <c r="A16" s="22">
        <v>12</v>
      </c>
      <c r="B16" s="27" t="s">
        <v>941</v>
      </c>
      <c r="C16" s="15" t="s">
        <v>292</v>
      </c>
      <c r="D16" s="15" t="s">
        <v>95</v>
      </c>
      <c r="E16" s="18">
        <v>551</v>
      </c>
      <c r="F16" s="32"/>
      <c r="G16" s="32"/>
      <c r="H16" s="40">
        <v>554</v>
      </c>
      <c r="I16" s="40">
        <v>571</v>
      </c>
      <c r="J16" s="40">
        <v>560</v>
      </c>
      <c r="K16" s="40"/>
      <c r="L16" s="40">
        <v>566</v>
      </c>
      <c r="M16" s="41">
        <v>550</v>
      </c>
      <c r="N16" s="41"/>
      <c r="O16" s="41"/>
      <c r="P16" s="40">
        <v>569</v>
      </c>
      <c r="Q16" s="40"/>
      <c r="R16" s="19">
        <v>2820</v>
      </c>
      <c r="S16" s="19">
        <v>567.5</v>
      </c>
      <c r="T16" s="19">
        <f t="shared" si="0"/>
        <v>564.5833333333334</v>
      </c>
      <c r="U16" s="20" t="s">
        <v>38</v>
      </c>
    </row>
    <row r="17" spans="1:21" s="31" customFormat="1" ht="15.75">
      <c r="A17" s="15">
        <v>13</v>
      </c>
      <c r="B17" s="23" t="s">
        <v>931</v>
      </c>
      <c r="C17" s="22" t="s">
        <v>932</v>
      </c>
      <c r="D17" s="22" t="s">
        <v>26</v>
      </c>
      <c r="E17" s="38">
        <v>558</v>
      </c>
      <c r="F17" s="38"/>
      <c r="G17" s="38"/>
      <c r="H17" s="38">
        <v>571</v>
      </c>
      <c r="I17" s="38">
        <v>567</v>
      </c>
      <c r="J17" s="38">
        <v>563</v>
      </c>
      <c r="K17" s="38"/>
      <c r="L17" s="38">
        <v>564</v>
      </c>
      <c r="M17" s="39">
        <v>555</v>
      </c>
      <c r="N17" s="39"/>
      <c r="O17" s="39"/>
      <c r="P17" s="39"/>
      <c r="Q17" s="39"/>
      <c r="R17" s="25">
        <v>2823</v>
      </c>
      <c r="S17" s="25">
        <v>563.5</v>
      </c>
      <c r="T17" s="25">
        <f t="shared" si="0"/>
        <v>564.4166666666666</v>
      </c>
      <c r="U17" s="26" t="s">
        <v>38</v>
      </c>
    </row>
    <row r="18" spans="1:21" ht="15.75">
      <c r="A18" s="22">
        <v>14</v>
      </c>
      <c r="B18" s="23" t="s">
        <v>602</v>
      </c>
      <c r="C18" s="22" t="s">
        <v>603</v>
      </c>
      <c r="D18" s="22" t="s">
        <v>67</v>
      </c>
      <c r="E18" s="38">
        <v>558</v>
      </c>
      <c r="F18" s="38"/>
      <c r="G18" s="38"/>
      <c r="H18" s="38">
        <v>563</v>
      </c>
      <c r="I18" s="38">
        <v>574</v>
      </c>
      <c r="J18" s="38">
        <v>566</v>
      </c>
      <c r="K18" s="38"/>
      <c r="L18" s="38">
        <v>560</v>
      </c>
      <c r="M18" s="39">
        <v>547</v>
      </c>
      <c r="N18" s="39"/>
      <c r="O18" s="39"/>
      <c r="P18" s="39"/>
      <c r="Q18" s="39"/>
      <c r="R18" s="25">
        <v>2821</v>
      </c>
      <c r="S18" s="25">
        <v>563</v>
      </c>
      <c r="T18" s="25">
        <f t="shared" si="0"/>
        <v>564</v>
      </c>
      <c r="U18" s="26" t="s">
        <v>38</v>
      </c>
    </row>
    <row r="19" spans="1:21" ht="15.75">
      <c r="A19" s="22">
        <v>15</v>
      </c>
      <c r="B19" s="23" t="s">
        <v>610</v>
      </c>
      <c r="C19" s="22" t="s">
        <v>611</v>
      </c>
      <c r="D19" s="22" t="s">
        <v>59</v>
      </c>
      <c r="E19" s="39">
        <v>555</v>
      </c>
      <c r="F19" s="38"/>
      <c r="G19" s="38"/>
      <c r="H19" s="38">
        <v>567</v>
      </c>
      <c r="I19" s="38">
        <v>558</v>
      </c>
      <c r="J19" s="38">
        <v>566</v>
      </c>
      <c r="K19" s="38"/>
      <c r="L19" s="38">
        <v>558</v>
      </c>
      <c r="M19" s="38">
        <v>565</v>
      </c>
      <c r="N19" s="38"/>
      <c r="O19" s="38"/>
      <c r="P19" s="38"/>
      <c r="Q19" s="38"/>
      <c r="R19" s="25">
        <v>2814</v>
      </c>
      <c r="S19" s="19">
        <f>(L19+M19)/2</f>
        <v>561.5</v>
      </c>
      <c r="T19" s="25">
        <f t="shared" si="0"/>
        <v>562.5833333333334</v>
      </c>
      <c r="U19" s="26" t="s">
        <v>38</v>
      </c>
    </row>
    <row r="20" spans="1:21" ht="15.75">
      <c r="A20" s="22">
        <v>16</v>
      </c>
      <c r="B20" s="23" t="s">
        <v>585</v>
      </c>
      <c r="C20" s="22" t="s">
        <v>586</v>
      </c>
      <c r="D20" s="22" t="s">
        <v>79</v>
      </c>
      <c r="E20" s="24">
        <v>570</v>
      </c>
      <c r="F20" s="38">
        <v>558</v>
      </c>
      <c r="G20" s="38"/>
      <c r="H20" s="38">
        <v>567</v>
      </c>
      <c r="I20" s="38">
        <v>562</v>
      </c>
      <c r="J20" s="39">
        <v>554</v>
      </c>
      <c r="K20" s="38"/>
      <c r="L20" s="38">
        <v>566</v>
      </c>
      <c r="M20" s="38">
        <v>559</v>
      </c>
      <c r="N20" s="38"/>
      <c r="O20" s="38"/>
      <c r="P20" s="38"/>
      <c r="Q20" s="38"/>
      <c r="R20" s="25">
        <v>2812</v>
      </c>
      <c r="S20" s="19">
        <f>(L20+M20)/2</f>
        <v>562.5</v>
      </c>
      <c r="T20" s="25">
        <f t="shared" si="0"/>
        <v>562.4166666666666</v>
      </c>
      <c r="U20" s="26" t="s">
        <v>38</v>
      </c>
    </row>
    <row r="21" spans="1:21" ht="15.75">
      <c r="A21" s="22">
        <v>17</v>
      </c>
      <c r="B21" s="27" t="s">
        <v>606</v>
      </c>
      <c r="C21" s="15" t="s">
        <v>607</v>
      </c>
      <c r="D21" s="15" t="s">
        <v>26</v>
      </c>
      <c r="E21" s="18">
        <v>562</v>
      </c>
      <c r="F21" s="18"/>
      <c r="G21" s="18"/>
      <c r="H21" s="40">
        <v>564</v>
      </c>
      <c r="I21" s="40">
        <v>559</v>
      </c>
      <c r="J21" s="40">
        <v>566</v>
      </c>
      <c r="K21" s="40"/>
      <c r="L21" s="41">
        <v>554</v>
      </c>
      <c r="M21" s="40">
        <v>559</v>
      </c>
      <c r="N21" s="40">
        <v>556</v>
      </c>
      <c r="O21" s="18"/>
      <c r="P21" s="18"/>
      <c r="Q21" s="18"/>
      <c r="R21" s="19">
        <v>2804</v>
      </c>
      <c r="S21" s="19">
        <v>557.5</v>
      </c>
      <c r="T21" s="19">
        <f t="shared" si="0"/>
        <v>560.25</v>
      </c>
      <c r="U21" s="20" t="s">
        <v>38</v>
      </c>
    </row>
    <row r="22" spans="1:21" s="21" customFormat="1" ht="15.75">
      <c r="A22" s="15">
        <v>18</v>
      </c>
      <c r="B22" s="23" t="s">
        <v>594</v>
      </c>
      <c r="C22" s="22" t="s">
        <v>595</v>
      </c>
      <c r="D22" s="22" t="s">
        <v>426</v>
      </c>
      <c r="E22" s="38">
        <v>562</v>
      </c>
      <c r="F22" s="38"/>
      <c r="G22" s="38"/>
      <c r="H22" s="38">
        <v>562</v>
      </c>
      <c r="I22" s="38">
        <v>554</v>
      </c>
      <c r="J22" s="38">
        <v>567</v>
      </c>
      <c r="K22" s="38"/>
      <c r="L22" s="38">
        <v>554</v>
      </c>
      <c r="M22" s="39">
        <v>554</v>
      </c>
      <c r="N22" s="39"/>
      <c r="O22" s="39"/>
      <c r="P22" s="39"/>
      <c r="Q22" s="39"/>
      <c r="R22" s="25">
        <v>2799</v>
      </c>
      <c r="S22" s="25">
        <v>560.5</v>
      </c>
      <c r="T22" s="25">
        <f t="shared" si="0"/>
        <v>559.9166666666666</v>
      </c>
      <c r="U22" s="26" t="s">
        <v>38</v>
      </c>
    </row>
    <row r="23" spans="1:21" s="65" customFormat="1" ht="15.75">
      <c r="A23" s="22">
        <v>19</v>
      </c>
      <c r="B23" s="23" t="s">
        <v>933</v>
      </c>
      <c r="C23" s="22" t="s">
        <v>934</v>
      </c>
      <c r="D23" s="22" t="s">
        <v>226</v>
      </c>
      <c r="E23" s="38">
        <v>557</v>
      </c>
      <c r="F23" s="38"/>
      <c r="G23" s="38"/>
      <c r="H23" s="38">
        <v>557</v>
      </c>
      <c r="I23" s="38">
        <v>556</v>
      </c>
      <c r="J23" s="38">
        <v>573</v>
      </c>
      <c r="K23" s="38"/>
      <c r="L23" s="38">
        <v>553</v>
      </c>
      <c r="M23" s="39">
        <v>552</v>
      </c>
      <c r="N23" s="39"/>
      <c r="O23" s="39"/>
      <c r="P23" s="39"/>
      <c r="Q23" s="39"/>
      <c r="R23" s="25">
        <v>2796</v>
      </c>
      <c r="S23" s="25">
        <v>563</v>
      </c>
      <c r="T23" s="25">
        <f t="shared" si="0"/>
        <v>559.8333333333334</v>
      </c>
      <c r="U23" s="26" t="s">
        <v>38</v>
      </c>
    </row>
    <row r="24" spans="1:21" ht="15.75">
      <c r="A24" s="22">
        <v>20</v>
      </c>
      <c r="B24" s="27" t="s">
        <v>651</v>
      </c>
      <c r="C24" s="15" t="s">
        <v>652</v>
      </c>
      <c r="D24" s="15" t="s">
        <v>26</v>
      </c>
      <c r="E24" s="40">
        <v>567</v>
      </c>
      <c r="F24" s="40"/>
      <c r="G24" s="40"/>
      <c r="H24" s="40">
        <v>561</v>
      </c>
      <c r="I24" s="40">
        <v>563</v>
      </c>
      <c r="J24" s="40">
        <v>560</v>
      </c>
      <c r="K24" s="40"/>
      <c r="L24" s="40">
        <v>547</v>
      </c>
      <c r="M24" s="41">
        <v>546</v>
      </c>
      <c r="N24" s="41"/>
      <c r="O24" s="41"/>
      <c r="P24" s="41"/>
      <c r="Q24" s="41"/>
      <c r="R24" s="19">
        <v>2798</v>
      </c>
      <c r="S24" s="19">
        <v>553.5</v>
      </c>
      <c r="T24" s="19">
        <f t="shared" si="0"/>
        <v>558.5833333333334</v>
      </c>
      <c r="U24" s="20" t="s">
        <v>38</v>
      </c>
    </row>
    <row r="25" spans="1:21" ht="15.75">
      <c r="A25" s="22">
        <v>21</v>
      </c>
      <c r="B25" s="23" t="s">
        <v>608</v>
      </c>
      <c r="C25" s="22" t="s">
        <v>609</v>
      </c>
      <c r="D25" s="22" t="s">
        <v>207</v>
      </c>
      <c r="E25" s="38">
        <v>555</v>
      </c>
      <c r="F25" s="38"/>
      <c r="G25" s="38"/>
      <c r="H25" s="38">
        <v>557</v>
      </c>
      <c r="I25" s="38">
        <v>564</v>
      </c>
      <c r="J25" s="38">
        <v>568</v>
      </c>
      <c r="K25" s="38"/>
      <c r="L25" s="38">
        <v>544</v>
      </c>
      <c r="M25" s="39">
        <v>264</v>
      </c>
      <c r="N25" s="39"/>
      <c r="O25" s="39"/>
      <c r="P25" s="39"/>
      <c r="Q25" s="39"/>
      <c r="R25" s="25">
        <v>2788</v>
      </c>
      <c r="S25" s="25">
        <v>556</v>
      </c>
      <c r="T25" s="25">
        <f t="shared" si="0"/>
        <v>557.3333333333334</v>
      </c>
      <c r="U25" s="26" t="s">
        <v>38</v>
      </c>
    </row>
    <row r="26" spans="1:21" ht="15.75">
      <c r="A26" s="22">
        <v>22</v>
      </c>
      <c r="B26" s="47" t="s">
        <v>1364</v>
      </c>
      <c r="C26" s="46" t="s">
        <v>737</v>
      </c>
      <c r="D26" s="22" t="s">
        <v>49</v>
      </c>
      <c r="E26" s="38">
        <v>564</v>
      </c>
      <c r="F26" s="113"/>
      <c r="G26" s="113"/>
      <c r="H26" s="38">
        <v>560</v>
      </c>
      <c r="I26" s="38">
        <v>554</v>
      </c>
      <c r="J26" s="38">
        <v>555</v>
      </c>
      <c r="K26" s="38"/>
      <c r="L26" s="38">
        <v>553</v>
      </c>
      <c r="M26" s="39">
        <v>548</v>
      </c>
      <c r="N26" s="144"/>
      <c r="O26" s="144"/>
      <c r="P26" s="144"/>
      <c r="Q26" s="144"/>
      <c r="R26" s="25">
        <v>2786</v>
      </c>
      <c r="S26" s="25">
        <v>554</v>
      </c>
      <c r="T26" s="25">
        <f t="shared" si="0"/>
        <v>556.6666666666666</v>
      </c>
      <c r="U26" s="142" t="s">
        <v>38</v>
      </c>
    </row>
    <row r="27" spans="1:21" s="21" customFormat="1" ht="15.75">
      <c r="A27" s="15">
        <v>23</v>
      </c>
      <c r="B27" s="27" t="s">
        <v>616</v>
      </c>
      <c r="C27" s="15" t="s">
        <v>617</v>
      </c>
      <c r="D27" s="15" t="s">
        <v>26</v>
      </c>
      <c r="E27" s="18">
        <v>566</v>
      </c>
      <c r="F27" s="18"/>
      <c r="G27" s="18"/>
      <c r="H27" s="40">
        <v>555</v>
      </c>
      <c r="I27" s="40">
        <v>555</v>
      </c>
      <c r="J27" s="40">
        <v>557</v>
      </c>
      <c r="K27" s="18"/>
      <c r="L27" s="40">
        <v>556</v>
      </c>
      <c r="M27" s="40">
        <v>556</v>
      </c>
      <c r="N27" s="41">
        <v>552</v>
      </c>
      <c r="O27" s="18"/>
      <c r="P27" s="18"/>
      <c r="Q27" s="18"/>
      <c r="R27" s="19">
        <v>2779</v>
      </c>
      <c r="S27" s="19">
        <v>556</v>
      </c>
      <c r="T27" s="19">
        <f t="shared" si="0"/>
        <v>555.8333333333334</v>
      </c>
      <c r="U27" s="20" t="s">
        <v>38</v>
      </c>
    </row>
    <row r="28" spans="1:21" s="65" customFormat="1" ht="15.75">
      <c r="A28" s="22">
        <v>24</v>
      </c>
      <c r="B28" s="35" t="s">
        <v>1342</v>
      </c>
      <c r="C28" s="34" t="s">
        <v>194</v>
      </c>
      <c r="D28" s="15" t="s">
        <v>59</v>
      </c>
      <c r="E28" s="40">
        <v>554</v>
      </c>
      <c r="F28" s="43"/>
      <c r="G28" s="43"/>
      <c r="H28" s="40">
        <v>555</v>
      </c>
      <c r="I28" s="40">
        <v>556</v>
      </c>
      <c r="J28" s="40">
        <v>562</v>
      </c>
      <c r="K28" s="40"/>
      <c r="L28" s="40">
        <v>551</v>
      </c>
      <c r="M28" s="41">
        <v>537</v>
      </c>
      <c r="N28" s="140"/>
      <c r="O28" s="140"/>
      <c r="P28" s="140"/>
      <c r="Q28" s="140"/>
      <c r="R28" s="19">
        <v>2778</v>
      </c>
      <c r="S28" s="19">
        <v>556.5</v>
      </c>
      <c r="T28" s="19">
        <f t="shared" si="0"/>
        <v>555.75</v>
      </c>
      <c r="U28" s="141" t="s">
        <v>38</v>
      </c>
    </row>
    <row r="29" spans="1:21" ht="15.75">
      <c r="A29" s="22">
        <v>25</v>
      </c>
      <c r="B29" s="23" t="s">
        <v>620</v>
      </c>
      <c r="C29" s="22" t="s">
        <v>621</v>
      </c>
      <c r="D29" s="22" t="s">
        <v>79</v>
      </c>
      <c r="E29" s="38">
        <v>555</v>
      </c>
      <c r="F29" s="38"/>
      <c r="G29" s="38"/>
      <c r="H29" s="38">
        <v>556</v>
      </c>
      <c r="I29" s="38">
        <v>546</v>
      </c>
      <c r="J29" s="38">
        <v>552</v>
      </c>
      <c r="K29" s="38"/>
      <c r="L29" s="38">
        <v>558</v>
      </c>
      <c r="M29" s="39">
        <v>545</v>
      </c>
      <c r="N29" s="39"/>
      <c r="O29" s="39"/>
      <c r="P29" s="39"/>
      <c r="Q29" s="39"/>
      <c r="R29" s="25">
        <v>2767</v>
      </c>
      <c r="S29" s="25">
        <v>555</v>
      </c>
      <c r="T29" s="25">
        <f t="shared" si="0"/>
        <v>553.6666666666666</v>
      </c>
      <c r="U29" s="26" t="s">
        <v>38</v>
      </c>
    </row>
    <row r="30" spans="1:21" s="65" customFormat="1" ht="15.75">
      <c r="A30" s="22">
        <v>26</v>
      </c>
      <c r="B30" s="47" t="s">
        <v>624</v>
      </c>
      <c r="C30" s="24" t="s">
        <v>625</v>
      </c>
      <c r="D30" s="24" t="s">
        <v>79</v>
      </c>
      <c r="E30" s="38">
        <v>559</v>
      </c>
      <c r="F30" s="113"/>
      <c r="G30" s="113"/>
      <c r="H30" s="38">
        <v>546</v>
      </c>
      <c r="I30" s="38">
        <v>555</v>
      </c>
      <c r="J30" s="38">
        <v>555</v>
      </c>
      <c r="K30" s="38"/>
      <c r="L30" s="38">
        <v>547</v>
      </c>
      <c r="M30" s="39">
        <v>546</v>
      </c>
      <c r="N30" s="39"/>
      <c r="O30" s="39"/>
      <c r="P30" s="39"/>
      <c r="Q30" s="39"/>
      <c r="R30" s="25">
        <v>2762</v>
      </c>
      <c r="S30" s="25">
        <v>551</v>
      </c>
      <c r="T30" s="25">
        <f t="shared" si="0"/>
        <v>552.1666666666666</v>
      </c>
      <c r="U30" s="142" t="s">
        <v>38</v>
      </c>
    </row>
    <row r="31" spans="1:21" ht="15.75">
      <c r="A31" s="22">
        <v>27</v>
      </c>
      <c r="B31" s="23" t="s">
        <v>600</v>
      </c>
      <c r="C31" s="22" t="s">
        <v>601</v>
      </c>
      <c r="D31" s="22" t="s">
        <v>79</v>
      </c>
      <c r="E31" s="38">
        <v>560</v>
      </c>
      <c r="F31" s="38"/>
      <c r="G31" s="38"/>
      <c r="H31" s="38">
        <v>561</v>
      </c>
      <c r="I31" s="38">
        <v>553</v>
      </c>
      <c r="J31" s="38">
        <v>550</v>
      </c>
      <c r="K31" s="38"/>
      <c r="L31" s="38">
        <v>540</v>
      </c>
      <c r="M31" s="39">
        <v>535</v>
      </c>
      <c r="N31" s="39"/>
      <c r="O31" s="39"/>
      <c r="P31" s="39"/>
      <c r="Q31" s="39"/>
      <c r="R31" s="25">
        <v>2764</v>
      </c>
      <c r="S31" s="25">
        <v>545</v>
      </c>
      <c r="T31" s="25">
        <f t="shared" si="0"/>
        <v>551.5</v>
      </c>
      <c r="U31" s="26" t="s">
        <v>38</v>
      </c>
    </row>
    <row r="32" spans="1:21" s="65" customFormat="1" ht="15.75">
      <c r="A32" s="22">
        <v>28</v>
      </c>
      <c r="B32" s="27" t="s">
        <v>942</v>
      </c>
      <c r="C32" s="15" t="s">
        <v>943</v>
      </c>
      <c r="D32" s="15" t="s">
        <v>446</v>
      </c>
      <c r="E32" s="40">
        <v>542</v>
      </c>
      <c r="F32" s="43"/>
      <c r="G32" s="43"/>
      <c r="H32" s="41">
        <v>539</v>
      </c>
      <c r="I32" s="40">
        <v>550</v>
      </c>
      <c r="J32" s="40">
        <v>557</v>
      </c>
      <c r="K32" s="40"/>
      <c r="L32" s="40">
        <v>545</v>
      </c>
      <c r="M32" s="40">
        <v>545</v>
      </c>
      <c r="N32" s="40"/>
      <c r="O32" s="40"/>
      <c r="P32" s="40"/>
      <c r="Q32" s="40"/>
      <c r="R32" s="19">
        <v>2739</v>
      </c>
      <c r="S32" s="19">
        <f>(L32+M32)/2</f>
        <v>545</v>
      </c>
      <c r="T32" s="19">
        <f t="shared" si="0"/>
        <v>547.3333333333334</v>
      </c>
      <c r="U32" s="20" t="s">
        <v>38</v>
      </c>
    </row>
    <row r="33" spans="1:21" s="65" customFormat="1" ht="15.75">
      <c r="A33" s="22">
        <v>29</v>
      </c>
      <c r="B33" s="23" t="s">
        <v>939</v>
      </c>
      <c r="C33" s="22" t="s">
        <v>940</v>
      </c>
      <c r="D33" s="22" t="s">
        <v>626</v>
      </c>
      <c r="E33" s="38">
        <v>561</v>
      </c>
      <c r="F33" s="38"/>
      <c r="G33" s="38"/>
      <c r="H33" s="38">
        <v>542</v>
      </c>
      <c r="I33" s="38">
        <v>542</v>
      </c>
      <c r="J33" s="38">
        <v>545</v>
      </c>
      <c r="K33" s="38"/>
      <c r="L33" s="38">
        <v>544</v>
      </c>
      <c r="M33" s="39">
        <v>541</v>
      </c>
      <c r="N33" s="39"/>
      <c r="O33" s="39"/>
      <c r="P33" s="39"/>
      <c r="Q33" s="39"/>
      <c r="R33" s="25">
        <v>2734</v>
      </c>
      <c r="S33" s="25">
        <v>544.5</v>
      </c>
      <c r="T33" s="19">
        <f t="shared" si="0"/>
        <v>546.4166666666666</v>
      </c>
      <c r="U33" s="20" t="s">
        <v>38</v>
      </c>
    </row>
    <row r="34" spans="1:21" ht="15.75">
      <c r="A34" s="22">
        <v>30</v>
      </c>
      <c r="B34" s="27" t="s">
        <v>936</v>
      </c>
      <c r="C34" s="15" t="s">
        <v>623</v>
      </c>
      <c r="D34" s="15" t="s">
        <v>446</v>
      </c>
      <c r="E34" s="40">
        <v>551</v>
      </c>
      <c r="F34" s="40"/>
      <c r="G34" s="40"/>
      <c r="H34" s="40">
        <v>546</v>
      </c>
      <c r="I34" s="40">
        <v>548</v>
      </c>
      <c r="J34" s="40">
        <v>545</v>
      </c>
      <c r="K34" s="40"/>
      <c r="L34" s="40">
        <v>542</v>
      </c>
      <c r="M34" s="41">
        <v>531</v>
      </c>
      <c r="N34" s="41"/>
      <c r="O34" s="41"/>
      <c r="P34" s="41"/>
      <c r="Q34" s="41"/>
      <c r="R34" s="19">
        <v>2732</v>
      </c>
      <c r="S34" s="19">
        <v>543.5</v>
      </c>
      <c r="T34" s="19">
        <f t="shared" si="0"/>
        <v>545.9166666666666</v>
      </c>
      <c r="U34" s="20" t="s">
        <v>38</v>
      </c>
    </row>
    <row r="35" spans="1:21" ht="15.75">
      <c r="A35" s="22">
        <v>31</v>
      </c>
      <c r="B35" s="27" t="s">
        <v>944</v>
      </c>
      <c r="C35" s="15" t="s">
        <v>945</v>
      </c>
      <c r="D35" s="15" t="s">
        <v>95</v>
      </c>
      <c r="E35" s="40">
        <v>534</v>
      </c>
      <c r="F35" s="43"/>
      <c r="G35" s="43"/>
      <c r="H35" s="40">
        <v>551</v>
      </c>
      <c r="I35" s="40">
        <v>533</v>
      </c>
      <c r="J35" s="40">
        <v>546</v>
      </c>
      <c r="K35" s="40"/>
      <c r="L35" s="40">
        <v>541</v>
      </c>
      <c r="M35" s="41">
        <v>529</v>
      </c>
      <c r="N35" s="41"/>
      <c r="O35" s="41"/>
      <c r="P35" s="41"/>
      <c r="Q35" s="41"/>
      <c r="R35" s="19">
        <v>2705</v>
      </c>
      <c r="S35" s="19">
        <v>543.5</v>
      </c>
      <c r="T35" s="19">
        <f t="shared" si="0"/>
        <v>541.4166666666666</v>
      </c>
      <c r="U35" s="20" t="s">
        <v>38</v>
      </c>
    </row>
    <row r="36" spans="1:21" s="21" customFormat="1" ht="15.75">
      <c r="A36" s="15">
        <v>32</v>
      </c>
      <c r="B36" s="27" t="s">
        <v>937</v>
      </c>
      <c r="C36" s="15" t="s">
        <v>938</v>
      </c>
      <c r="D36" s="15" t="s">
        <v>95</v>
      </c>
      <c r="E36" s="40">
        <v>549</v>
      </c>
      <c r="F36" s="40"/>
      <c r="G36" s="40"/>
      <c r="H36" s="40">
        <v>537</v>
      </c>
      <c r="I36" s="40">
        <v>544</v>
      </c>
      <c r="J36" s="40">
        <v>540</v>
      </c>
      <c r="K36" s="40"/>
      <c r="L36" s="41">
        <v>534</v>
      </c>
      <c r="M36" s="40">
        <v>537</v>
      </c>
      <c r="N36" s="40"/>
      <c r="O36" s="40"/>
      <c r="P36" s="40"/>
      <c r="Q36" s="40"/>
      <c r="R36" s="19">
        <v>2707</v>
      </c>
      <c r="S36" s="19">
        <v>538.5</v>
      </c>
      <c r="T36" s="19">
        <f t="shared" si="0"/>
        <v>540.9166666666666</v>
      </c>
      <c r="U36" s="20" t="s">
        <v>38</v>
      </c>
    </row>
    <row r="37" spans="1:21" s="21" customFormat="1" ht="15.75">
      <c r="A37" s="15">
        <v>33</v>
      </c>
      <c r="B37" s="27" t="s">
        <v>946</v>
      </c>
      <c r="C37" s="15" t="s">
        <v>947</v>
      </c>
      <c r="D37" s="15" t="s">
        <v>59</v>
      </c>
      <c r="E37" s="40">
        <v>551</v>
      </c>
      <c r="F37" s="43"/>
      <c r="G37" s="43"/>
      <c r="H37" s="40"/>
      <c r="I37" s="40">
        <v>547</v>
      </c>
      <c r="J37" s="40">
        <v>544</v>
      </c>
      <c r="K37" s="40"/>
      <c r="L37" s="40">
        <v>518</v>
      </c>
      <c r="M37" s="40">
        <v>543</v>
      </c>
      <c r="N37" s="40"/>
      <c r="O37" s="40"/>
      <c r="P37" s="40"/>
      <c r="Q37" s="40"/>
      <c r="R37" s="19">
        <v>2703</v>
      </c>
      <c r="S37" s="19">
        <f>(L37+M37)/2</f>
        <v>530.5</v>
      </c>
      <c r="T37" s="19">
        <f t="shared" si="0"/>
        <v>538.9166666666666</v>
      </c>
      <c r="U37" s="20" t="s">
        <v>38</v>
      </c>
    </row>
    <row r="38" spans="1:21" ht="15.75">
      <c r="A38" s="22">
        <v>34</v>
      </c>
      <c r="B38" s="27" t="s">
        <v>948</v>
      </c>
      <c r="C38" s="15" t="s">
        <v>949</v>
      </c>
      <c r="D38" s="15" t="s">
        <v>95</v>
      </c>
      <c r="E38" s="40">
        <v>538</v>
      </c>
      <c r="F38" s="43"/>
      <c r="G38" s="43"/>
      <c r="H38" s="40">
        <v>545</v>
      </c>
      <c r="I38" s="40">
        <v>535</v>
      </c>
      <c r="J38" s="41">
        <v>532</v>
      </c>
      <c r="K38" s="40"/>
      <c r="L38" s="40">
        <v>539</v>
      </c>
      <c r="M38" s="40">
        <v>536</v>
      </c>
      <c r="N38" s="40"/>
      <c r="O38" s="40"/>
      <c r="P38" s="40"/>
      <c r="Q38" s="40"/>
      <c r="R38" s="19">
        <v>2693</v>
      </c>
      <c r="S38" s="19">
        <f>(L38+M38)/2</f>
        <v>537.5</v>
      </c>
      <c r="T38" s="19">
        <f t="shared" si="0"/>
        <v>538.4166666666666</v>
      </c>
      <c r="U38" s="20" t="s">
        <v>38</v>
      </c>
    </row>
    <row r="39" spans="1:21" s="21" customFormat="1" ht="15.75">
      <c r="A39" s="15">
        <v>35</v>
      </c>
      <c r="B39" s="32" t="s">
        <v>1358</v>
      </c>
      <c r="C39" s="18" t="s">
        <v>1215</v>
      </c>
      <c r="D39" s="18" t="s">
        <v>59</v>
      </c>
      <c r="E39" s="40">
        <v>540</v>
      </c>
      <c r="F39" s="43"/>
      <c r="G39" s="43"/>
      <c r="H39" s="41">
        <v>531</v>
      </c>
      <c r="I39" s="40">
        <v>533</v>
      </c>
      <c r="J39" s="40">
        <v>535</v>
      </c>
      <c r="K39" s="40"/>
      <c r="L39" s="40">
        <v>535</v>
      </c>
      <c r="M39" s="40">
        <v>538</v>
      </c>
      <c r="N39" s="40"/>
      <c r="O39" s="40"/>
      <c r="P39" s="40"/>
      <c r="Q39" s="40"/>
      <c r="R39" s="19">
        <v>2681</v>
      </c>
      <c r="S39" s="19">
        <v>536.5</v>
      </c>
      <c r="T39" s="19">
        <f t="shared" si="0"/>
        <v>536.25</v>
      </c>
      <c r="U39" s="141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6"/>
  <sheetViews>
    <sheetView zoomScale="85" zoomScaleNormal="85" zoomScalePageLayoutView="0" workbookViewId="0" topLeftCell="A1">
      <selection activeCell="L10" sqref="L10"/>
    </sheetView>
  </sheetViews>
  <sheetFormatPr defaultColWidth="9.140625" defaultRowHeight="15"/>
  <cols>
    <col min="1" max="1" width="6.7109375" style="11" customWidth="1"/>
    <col min="2" max="2" width="36.7109375" style="10" customWidth="1"/>
    <col min="3" max="3" width="11.8515625" style="11" customWidth="1"/>
    <col min="4" max="4" width="8.421875" style="11" customWidth="1"/>
    <col min="5" max="5" width="11.28125" style="11" customWidth="1"/>
    <col min="6" max="6" width="7.8515625" style="10" customWidth="1"/>
    <col min="7" max="7" width="8.28125" style="11" customWidth="1"/>
    <col min="8" max="8" width="9.7109375" style="11" customWidth="1"/>
    <col min="9" max="11" width="11.28125" style="11" customWidth="1"/>
    <col min="12" max="12" width="13.140625" style="11" customWidth="1"/>
    <col min="13" max="13" width="11.421875" style="11" customWidth="1"/>
    <col min="14" max="14" width="10.28125" style="64" customWidth="1"/>
    <col min="15" max="15" width="11.28125" style="64" customWidth="1"/>
    <col min="16" max="16" width="11.00390625" style="64" customWidth="1"/>
    <col min="17" max="16384" width="9.140625" style="10" customWidth="1"/>
  </cols>
  <sheetData>
    <row r="2" spans="1:16" s="3" customFormat="1" ht="20.25">
      <c r="A2" s="4" t="s">
        <v>580</v>
      </c>
      <c r="C2" s="69"/>
      <c r="D2" s="4"/>
      <c r="E2" s="4"/>
      <c r="G2" s="4"/>
      <c r="H2" s="4"/>
      <c r="I2" s="4"/>
      <c r="J2" s="4"/>
      <c r="K2" s="4"/>
      <c r="L2" s="4"/>
      <c r="M2" s="4"/>
      <c r="N2" s="85"/>
      <c r="O2" s="85"/>
      <c r="P2" s="85"/>
    </row>
    <row r="4" spans="1:16" s="67" customFormat="1" ht="15.75">
      <c r="A4" s="18" t="s">
        <v>2</v>
      </c>
      <c r="B4" s="32" t="s">
        <v>3</v>
      </c>
      <c r="C4" s="18" t="s">
        <v>4</v>
      </c>
      <c r="D4" s="18" t="s">
        <v>5</v>
      </c>
      <c r="E4" s="18" t="s">
        <v>8</v>
      </c>
      <c r="F4" s="18" t="s">
        <v>12</v>
      </c>
      <c r="G4" s="18" t="s">
        <v>13</v>
      </c>
      <c r="H4" s="18" t="s">
        <v>298</v>
      </c>
      <c r="I4" s="18" t="s">
        <v>477</v>
      </c>
      <c r="J4" s="18" t="s">
        <v>1295</v>
      </c>
      <c r="K4" s="18" t="s">
        <v>1289</v>
      </c>
      <c r="L4" s="18" t="s">
        <v>1427</v>
      </c>
      <c r="M4" s="18" t="s">
        <v>1424</v>
      </c>
      <c r="N4" s="19" t="s">
        <v>16</v>
      </c>
      <c r="O4" s="19" t="s">
        <v>17</v>
      </c>
      <c r="P4" s="19" t="s">
        <v>18</v>
      </c>
    </row>
    <row r="5" spans="1:16" ht="15.75">
      <c r="A5" s="24">
        <v>1</v>
      </c>
      <c r="B5" s="44" t="s">
        <v>602</v>
      </c>
      <c r="C5" s="24" t="s">
        <v>603</v>
      </c>
      <c r="D5" s="24" t="s">
        <v>446</v>
      </c>
      <c r="E5" s="38">
        <v>615.4</v>
      </c>
      <c r="F5" s="38"/>
      <c r="G5" s="38">
        <v>618.1</v>
      </c>
      <c r="H5" s="39">
        <v>611.1</v>
      </c>
      <c r="I5" s="38">
        <v>617</v>
      </c>
      <c r="J5" s="38">
        <v>625.9</v>
      </c>
      <c r="K5" s="38">
        <v>612.6</v>
      </c>
      <c r="L5" s="38"/>
      <c r="M5" s="38"/>
      <c r="N5" s="25">
        <v>3089</v>
      </c>
      <c r="O5" s="25">
        <f>(J5+K5)/2</f>
        <v>619.25</v>
      </c>
      <c r="P5" s="25">
        <f aca="true" t="shared" si="0" ref="P5:P46">(N5+O5)/6</f>
        <v>618.0416666666666</v>
      </c>
    </row>
    <row r="6" spans="1:16" ht="15.75">
      <c r="A6" s="24">
        <v>2</v>
      </c>
      <c r="B6" s="44" t="s">
        <v>581</v>
      </c>
      <c r="C6" s="24" t="s">
        <v>582</v>
      </c>
      <c r="D6" s="24" t="s">
        <v>414</v>
      </c>
      <c r="E6" s="24">
        <v>616</v>
      </c>
      <c r="F6" s="38">
        <v>619.9</v>
      </c>
      <c r="G6" s="38">
        <v>617.7</v>
      </c>
      <c r="H6" s="38">
        <v>622.4</v>
      </c>
      <c r="I6" s="38">
        <v>613.2</v>
      </c>
      <c r="J6" s="38">
        <v>616.5</v>
      </c>
      <c r="K6" s="39">
        <v>612.9</v>
      </c>
      <c r="L6" s="39"/>
      <c r="M6" s="39"/>
      <c r="N6" s="25">
        <v>3089.7</v>
      </c>
      <c r="O6" s="25">
        <v>614.85</v>
      </c>
      <c r="P6" s="25">
        <f t="shared" si="0"/>
        <v>617.425</v>
      </c>
    </row>
    <row r="7" spans="1:16" ht="15.75">
      <c r="A7" s="24">
        <v>3</v>
      </c>
      <c r="B7" s="44" t="s">
        <v>587</v>
      </c>
      <c r="C7" s="24" t="s">
        <v>588</v>
      </c>
      <c r="D7" s="24" t="s">
        <v>288</v>
      </c>
      <c r="E7" s="24">
        <v>620.2</v>
      </c>
      <c r="F7" s="38">
        <v>608.2</v>
      </c>
      <c r="G7" s="39">
        <v>607.5</v>
      </c>
      <c r="H7" s="38">
        <v>617.2</v>
      </c>
      <c r="I7" s="38">
        <v>620.4</v>
      </c>
      <c r="J7" s="38">
        <v>616.6</v>
      </c>
      <c r="K7" s="38">
        <v>617.5</v>
      </c>
      <c r="L7" s="38"/>
      <c r="M7" s="38"/>
      <c r="N7" s="25">
        <v>3079.9</v>
      </c>
      <c r="O7" s="25">
        <f>(J7+K7)/2</f>
        <v>617.05</v>
      </c>
      <c r="P7" s="25">
        <f t="shared" si="0"/>
        <v>616.1583333333333</v>
      </c>
    </row>
    <row r="8" spans="1:16" ht="15.75">
      <c r="A8" s="24">
        <v>4</v>
      </c>
      <c r="B8" s="44" t="s">
        <v>583</v>
      </c>
      <c r="C8" s="24" t="s">
        <v>584</v>
      </c>
      <c r="D8" s="24" t="s">
        <v>59</v>
      </c>
      <c r="E8" s="38">
        <v>617.5</v>
      </c>
      <c r="F8" s="38"/>
      <c r="G8" s="38">
        <v>618.4</v>
      </c>
      <c r="H8" s="38">
        <v>618</v>
      </c>
      <c r="I8" s="39">
        <v>612.6</v>
      </c>
      <c r="J8" s="38">
        <v>615.4</v>
      </c>
      <c r="K8" s="38">
        <v>612.7</v>
      </c>
      <c r="L8" s="38"/>
      <c r="M8" s="38"/>
      <c r="N8" s="25">
        <v>3082</v>
      </c>
      <c r="O8" s="25">
        <f>(J8+K8)/2</f>
        <v>614.05</v>
      </c>
      <c r="P8" s="25">
        <f t="shared" si="0"/>
        <v>616.0083333333333</v>
      </c>
    </row>
    <row r="9" spans="1:16" ht="15.75">
      <c r="A9" s="24">
        <v>5</v>
      </c>
      <c r="B9" s="32" t="s">
        <v>591</v>
      </c>
      <c r="C9" s="18" t="s">
        <v>592</v>
      </c>
      <c r="D9" s="18" t="s">
        <v>67</v>
      </c>
      <c r="E9" s="18">
        <v>612</v>
      </c>
      <c r="F9" s="18"/>
      <c r="G9" s="18">
        <v>612.6</v>
      </c>
      <c r="H9" s="40">
        <v>611.5</v>
      </c>
      <c r="I9" s="40">
        <v>616.5</v>
      </c>
      <c r="J9" s="40">
        <v>612.2</v>
      </c>
      <c r="K9" s="41">
        <v>607.1</v>
      </c>
      <c r="L9" s="40">
        <v>618.4</v>
      </c>
      <c r="M9" s="40">
        <v>616.2</v>
      </c>
      <c r="N9" s="19">
        <v>3074.8</v>
      </c>
      <c r="O9" s="19">
        <v>617.3</v>
      </c>
      <c r="P9" s="19">
        <f t="shared" si="0"/>
        <v>615.35</v>
      </c>
    </row>
    <row r="10" spans="1:16" s="67" customFormat="1" ht="15.75">
      <c r="A10" s="18">
        <v>6</v>
      </c>
      <c r="B10" s="44" t="s">
        <v>598</v>
      </c>
      <c r="C10" s="24" t="s">
        <v>599</v>
      </c>
      <c r="D10" s="24" t="s">
        <v>530</v>
      </c>
      <c r="E10" s="38">
        <v>615.4</v>
      </c>
      <c r="F10" s="38"/>
      <c r="G10" s="38"/>
      <c r="H10" s="38">
        <v>612</v>
      </c>
      <c r="I10" s="38">
        <v>613.6</v>
      </c>
      <c r="J10" s="38">
        <v>617.7</v>
      </c>
      <c r="K10" s="38">
        <v>614</v>
      </c>
      <c r="L10" s="38"/>
      <c r="M10" s="38"/>
      <c r="N10" s="25">
        <v>3072.7</v>
      </c>
      <c r="O10" s="25">
        <f>(J10+K10)/2</f>
        <v>615.85</v>
      </c>
      <c r="P10" s="25">
        <f t="shared" si="0"/>
        <v>614.7583333333333</v>
      </c>
    </row>
    <row r="11" spans="1:16" ht="15.75">
      <c r="A11" s="24">
        <v>7</v>
      </c>
      <c r="B11" s="32" t="s">
        <v>593</v>
      </c>
      <c r="C11" s="18" t="s">
        <v>146</v>
      </c>
      <c r="D11" s="18" t="s">
        <v>530</v>
      </c>
      <c r="E11" s="18">
        <v>608.7</v>
      </c>
      <c r="F11" s="18"/>
      <c r="G11" s="18">
        <v>610.9</v>
      </c>
      <c r="H11" s="41">
        <v>611</v>
      </c>
      <c r="I11" s="40">
        <v>619.3</v>
      </c>
      <c r="J11" s="40">
        <v>613.9</v>
      </c>
      <c r="K11" s="40">
        <v>611.9</v>
      </c>
      <c r="L11" s="40">
        <v>616.9</v>
      </c>
      <c r="M11" s="40">
        <v>611.5</v>
      </c>
      <c r="N11" s="19">
        <v>3073.5</v>
      </c>
      <c r="O11" s="25">
        <v>614.2</v>
      </c>
      <c r="P11" s="19">
        <f t="shared" si="0"/>
        <v>614.6166666666667</v>
      </c>
    </row>
    <row r="12" spans="1:16" s="67" customFormat="1" ht="15.75">
      <c r="A12" s="18">
        <v>8</v>
      </c>
      <c r="B12" s="32" t="s">
        <v>614</v>
      </c>
      <c r="C12" s="18" t="s">
        <v>615</v>
      </c>
      <c r="D12" s="18" t="s">
        <v>426</v>
      </c>
      <c r="E12" s="18">
        <v>609.9</v>
      </c>
      <c r="F12" s="18"/>
      <c r="G12" s="18">
        <v>613.1</v>
      </c>
      <c r="H12" s="40">
        <v>608.6</v>
      </c>
      <c r="I12" s="40">
        <v>619.5</v>
      </c>
      <c r="J12" s="40">
        <v>615.1</v>
      </c>
      <c r="K12" s="41">
        <v>604.1</v>
      </c>
      <c r="L12" s="40">
        <v>611.3</v>
      </c>
      <c r="M12" s="40">
        <v>615.5</v>
      </c>
      <c r="N12" s="19">
        <v>3070</v>
      </c>
      <c r="O12" s="19">
        <v>613.4</v>
      </c>
      <c r="P12" s="19">
        <f t="shared" si="0"/>
        <v>613.9</v>
      </c>
    </row>
    <row r="13" spans="1:16" s="67" customFormat="1" ht="15.75">
      <c r="A13" s="18">
        <v>9</v>
      </c>
      <c r="B13" s="44" t="s">
        <v>589</v>
      </c>
      <c r="C13" s="24" t="s">
        <v>590</v>
      </c>
      <c r="D13" s="24" t="s">
        <v>49</v>
      </c>
      <c r="E13" s="38">
        <v>612.5</v>
      </c>
      <c r="F13" s="38"/>
      <c r="G13" s="38">
        <v>616.4</v>
      </c>
      <c r="H13" s="38">
        <v>616.3</v>
      </c>
      <c r="I13" s="38">
        <v>616.8</v>
      </c>
      <c r="J13" s="38">
        <v>607.8</v>
      </c>
      <c r="K13" s="39">
        <v>600.6</v>
      </c>
      <c r="L13" s="39"/>
      <c r="M13" s="39"/>
      <c r="N13" s="25">
        <v>3069.8</v>
      </c>
      <c r="O13" s="25">
        <v>612.3</v>
      </c>
      <c r="P13" s="25">
        <f t="shared" si="0"/>
        <v>613.6833333333334</v>
      </c>
    </row>
    <row r="14" spans="1:16" s="67" customFormat="1" ht="15.75">
      <c r="A14" s="18">
        <v>10</v>
      </c>
      <c r="B14" s="44" t="s">
        <v>1367</v>
      </c>
      <c r="C14" s="24" t="s">
        <v>1368</v>
      </c>
      <c r="D14" s="24" t="s">
        <v>530</v>
      </c>
      <c r="E14" s="38">
        <v>608.7</v>
      </c>
      <c r="F14" s="113"/>
      <c r="G14" s="38">
        <v>607.1</v>
      </c>
      <c r="H14" s="38">
        <v>606.7</v>
      </c>
      <c r="I14" s="38">
        <v>616.4</v>
      </c>
      <c r="J14" s="39">
        <v>598.5</v>
      </c>
      <c r="K14" s="38">
        <v>614.4</v>
      </c>
      <c r="L14" s="38"/>
      <c r="M14" s="38"/>
      <c r="N14" s="25">
        <v>3053.3</v>
      </c>
      <c r="O14" s="25">
        <v>615.4</v>
      </c>
      <c r="P14" s="25">
        <f t="shared" si="0"/>
        <v>611.45</v>
      </c>
    </row>
    <row r="15" spans="1:16" ht="15.75">
      <c r="A15" s="24">
        <v>11</v>
      </c>
      <c r="B15" s="44" t="s">
        <v>629</v>
      </c>
      <c r="C15" s="24" t="s">
        <v>630</v>
      </c>
      <c r="D15" s="24" t="s">
        <v>406</v>
      </c>
      <c r="E15" s="38">
        <v>611.3</v>
      </c>
      <c r="F15" s="38"/>
      <c r="G15" s="38">
        <v>611.2</v>
      </c>
      <c r="H15" s="39">
        <v>607.6</v>
      </c>
      <c r="I15" s="38">
        <v>611.2</v>
      </c>
      <c r="J15" s="38">
        <v>613.3</v>
      </c>
      <c r="K15" s="38">
        <v>609.5</v>
      </c>
      <c r="L15" s="38"/>
      <c r="M15" s="38"/>
      <c r="N15" s="25">
        <v>3056.5</v>
      </c>
      <c r="O15" s="25">
        <f>(J15+K15)/2</f>
        <v>611.4</v>
      </c>
      <c r="P15" s="25">
        <f t="shared" si="0"/>
        <v>611.3166666666667</v>
      </c>
    </row>
    <row r="16" spans="1:16" ht="15.75">
      <c r="A16" s="24">
        <v>12</v>
      </c>
      <c r="B16" s="44" t="s">
        <v>596</v>
      </c>
      <c r="C16" s="24" t="s">
        <v>597</v>
      </c>
      <c r="D16" s="24" t="s">
        <v>260</v>
      </c>
      <c r="E16" s="38">
        <v>607.2</v>
      </c>
      <c r="F16" s="38"/>
      <c r="G16" s="38">
        <v>615</v>
      </c>
      <c r="H16" s="38">
        <v>611.4</v>
      </c>
      <c r="I16" s="39">
        <v>607</v>
      </c>
      <c r="J16" s="38">
        <v>610</v>
      </c>
      <c r="K16" s="38">
        <v>611.4</v>
      </c>
      <c r="L16" s="38"/>
      <c r="M16" s="38"/>
      <c r="N16" s="25">
        <v>3055</v>
      </c>
      <c r="O16" s="25">
        <f>(J16+K16)/2</f>
        <v>610.7</v>
      </c>
      <c r="P16" s="25">
        <f t="shared" si="0"/>
        <v>610.9499999999999</v>
      </c>
    </row>
    <row r="17" spans="1:16" ht="15.75">
      <c r="A17" s="24">
        <v>13</v>
      </c>
      <c r="B17" s="32" t="s">
        <v>606</v>
      </c>
      <c r="C17" s="18" t="s">
        <v>607</v>
      </c>
      <c r="D17" s="18" t="s">
        <v>26</v>
      </c>
      <c r="E17" s="18">
        <v>615.7</v>
      </c>
      <c r="F17" s="18"/>
      <c r="G17" s="40">
        <v>606.8</v>
      </c>
      <c r="H17" s="40">
        <v>613.2</v>
      </c>
      <c r="I17" s="40">
        <v>613.5</v>
      </c>
      <c r="J17" s="40">
        <v>608.8</v>
      </c>
      <c r="K17" s="41">
        <v>605.2</v>
      </c>
      <c r="L17" s="40">
        <v>612.2</v>
      </c>
      <c r="M17" s="18"/>
      <c r="N17" s="19">
        <v>3054.5</v>
      </c>
      <c r="O17" s="19">
        <v>610.5</v>
      </c>
      <c r="P17" s="19">
        <f t="shared" si="0"/>
        <v>610.8333333333334</v>
      </c>
    </row>
    <row r="18" spans="1:16" s="67" customFormat="1" ht="15.75">
      <c r="A18" s="18">
        <v>14</v>
      </c>
      <c r="B18" s="44" t="s">
        <v>612</v>
      </c>
      <c r="C18" s="24" t="s">
        <v>613</v>
      </c>
      <c r="D18" s="24" t="s">
        <v>59</v>
      </c>
      <c r="E18" s="38">
        <v>608.2</v>
      </c>
      <c r="F18" s="38"/>
      <c r="G18" s="39">
        <v>605</v>
      </c>
      <c r="H18" s="38">
        <v>606.5</v>
      </c>
      <c r="I18" s="38">
        <v>615.4</v>
      </c>
      <c r="J18" s="38">
        <v>612.6</v>
      </c>
      <c r="K18" s="38">
        <v>606.7</v>
      </c>
      <c r="L18" s="38"/>
      <c r="M18" s="38"/>
      <c r="N18" s="25">
        <v>3049.4</v>
      </c>
      <c r="O18" s="25">
        <f>(J18+K18)/2</f>
        <v>609.6500000000001</v>
      </c>
      <c r="P18" s="25">
        <f t="shared" si="0"/>
        <v>609.8416666666667</v>
      </c>
    </row>
    <row r="19" spans="1:16" ht="15.75">
      <c r="A19" s="24">
        <v>15</v>
      </c>
      <c r="B19" s="44" t="s">
        <v>594</v>
      </c>
      <c r="C19" s="24" t="s">
        <v>595</v>
      </c>
      <c r="D19" s="24" t="s">
        <v>189</v>
      </c>
      <c r="E19" s="38">
        <v>612.9</v>
      </c>
      <c r="F19" s="38"/>
      <c r="G19" s="39">
        <v>599.6</v>
      </c>
      <c r="H19" s="38">
        <v>615.5</v>
      </c>
      <c r="I19" s="38">
        <v>605.7</v>
      </c>
      <c r="J19" s="38">
        <v>603.4</v>
      </c>
      <c r="K19" s="38">
        <v>609.7</v>
      </c>
      <c r="L19" s="38"/>
      <c r="M19" s="38"/>
      <c r="N19" s="25">
        <v>3047.2</v>
      </c>
      <c r="O19" s="25">
        <f>(J19+K19)/2</f>
        <v>606.55</v>
      </c>
      <c r="P19" s="25">
        <f t="shared" si="0"/>
        <v>608.9583333333334</v>
      </c>
    </row>
    <row r="20" spans="1:16" ht="15.75">
      <c r="A20" s="24">
        <v>16</v>
      </c>
      <c r="B20" s="44" t="s">
        <v>636</v>
      </c>
      <c r="C20" s="24" t="s">
        <v>637</v>
      </c>
      <c r="D20" s="24" t="s">
        <v>55</v>
      </c>
      <c r="E20" s="38">
        <v>608.6</v>
      </c>
      <c r="F20" s="38"/>
      <c r="G20" s="38">
        <v>608.1</v>
      </c>
      <c r="H20" s="39">
        <v>602.7</v>
      </c>
      <c r="I20" s="38">
        <v>608.6</v>
      </c>
      <c r="J20" s="38">
        <v>612</v>
      </c>
      <c r="K20" s="38">
        <v>606.8</v>
      </c>
      <c r="L20" s="38"/>
      <c r="M20" s="38"/>
      <c r="N20" s="25">
        <v>3044.1</v>
      </c>
      <c r="O20" s="25">
        <f>(J20+K20)/2</f>
        <v>609.4</v>
      </c>
      <c r="P20" s="25">
        <f t="shared" si="0"/>
        <v>608.9166666666666</v>
      </c>
    </row>
    <row r="21" spans="1:16" s="67" customFormat="1" ht="15.75">
      <c r="A21" s="18">
        <v>17</v>
      </c>
      <c r="B21" s="44" t="s">
        <v>656</v>
      </c>
      <c r="C21" s="24" t="s">
        <v>657</v>
      </c>
      <c r="D21" s="24" t="s">
        <v>59</v>
      </c>
      <c r="E21" s="38">
        <v>607.6</v>
      </c>
      <c r="F21" s="113"/>
      <c r="G21" s="38">
        <v>611.9</v>
      </c>
      <c r="H21" s="38">
        <v>606.5</v>
      </c>
      <c r="I21" s="38">
        <v>610.7</v>
      </c>
      <c r="J21" s="39">
        <v>600.6</v>
      </c>
      <c r="K21" s="38">
        <v>607.5</v>
      </c>
      <c r="L21" s="38"/>
      <c r="M21" s="38"/>
      <c r="N21" s="25">
        <v>3044.2</v>
      </c>
      <c r="O21" s="25">
        <v>609.1</v>
      </c>
      <c r="P21" s="25">
        <f t="shared" si="0"/>
        <v>608.8833333333333</v>
      </c>
    </row>
    <row r="22" spans="1:16" ht="15.75">
      <c r="A22" s="24">
        <v>18</v>
      </c>
      <c r="B22" s="44" t="s">
        <v>642</v>
      </c>
      <c r="C22" s="24" t="s">
        <v>643</v>
      </c>
      <c r="D22" s="24" t="s">
        <v>59</v>
      </c>
      <c r="E22" s="38">
        <v>609</v>
      </c>
      <c r="F22" s="38"/>
      <c r="G22" s="38">
        <v>602.3</v>
      </c>
      <c r="H22" s="38">
        <v>608.3</v>
      </c>
      <c r="I22" s="38">
        <v>611.6</v>
      </c>
      <c r="J22" s="39">
        <v>598.5</v>
      </c>
      <c r="K22" s="38">
        <v>609.5</v>
      </c>
      <c r="L22" s="38"/>
      <c r="M22" s="38"/>
      <c r="N22" s="25">
        <v>3040.7</v>
      </c>
      <c r="O22" s="25">
        <v>610.55</v>
      </c>
      <c r="P22" s="25">
        <f t="shared" si="0"/>
        <v>608.5416666666666</v>
      </c>
    </row>
    <row r="23" spans="1:16" ht="15.75">
      <c r="A23" s="24">
        <v>19</v>
      </c>
      <c r="B23" s="32" t="s">
        <v>604</v>
      </c>
      <c r="C23" s="18" t="s">
        <v>605</v>
      </c>
      <c r="D23" s="18" t="s">
        <v>165</v>
      </c>
      <c r="E23" s="18">
        <v>610.9</v>
      </c>
      <c r="F23" s="18"/>
      <c r="G23" s="18">
        <v>602.5</v>
      </c>
      <c r="H23" s="40">
        <v>612.8</v>
      </c>
      <c r="I23" s="41">
        <v>419.9</v>
      </c>
      <c r="J23" s="40">
        <v>611</v>
      </c>
      <c r="K23" s="40">
        <v>604.7</v>
      </c>
      <c r="L23" s="40">
        <v>606.3</v>
      </c>
      <c r="M23" s="40">
        <v>607.4</v>
      </c>
      <c r="N23" s="19">
        <v>3042.2</v>
      </c>
      <c r="O23" s="25">
        <v>606.85</v>
      </c>
      <c r="P23" s="19">
        <f t="shared" si="0"/>
        <v>608.175</v>
      </c>
    </row>
    <row r="24" spans="1:16" s="67" customFormat="1" ht="15.75">
      <c r="A24" s="18">
        <v>20</v>
      </c>
      <c r="B24" s="44" t="s">
        <v>627</v>
      </c>
      <c r="C24" s="24" t="s">
        <v>628</v>
      </c>
      <c r="D24" s="24" t="s">
        <v>59</v>
      </c>
      <c r="E24" s="38">
        <v>608.9</v>
      </c>
      <c r="F24" s="38"/>
      <c r="G24" s="38">
        <v>604.3</v>
      </c>
      <c r="H24" s="38">
        <v>602.1</v>
      </c>
      <c r="I24" s="38">
        <v>614.8</v>
      </c>
      <c r="J24" s="39">
        <v>600.4</v>
      </c>
      <c r="K24" s="38">
        <v>605.8</v>
      </c>
      <c r="L24" s="38"/>
      <c r="M24" s="38"/>
      <c r="N24" s="25">
        <v>3035.9</v>
      </c>
      <c r="O24" s="25">
        <v>610.3</v>
      </c>
      <c r="P24" s="25">
        <f t="shared" si="0"/>
        <v>607.6999999999999</v>
      </c>
    </row>
    <row r="25" spans="1:16" ht="15.75">
      <c r="A25" s="24">
        <v>21</v>
      </c>
      <c r="B25" s="44" t="s">
        <v>610</v>
      </c>
      <c r="C25" s="24" t="s">
        <v>611</v>
      </c>
      <c r="D25" s="24" t="s">
        <v>59</v>
      </c>
      <c r="E25" s="39">
        <v>602.2</v>
      </c>
      <c r="F25" s="38"/>
      <c r="G25" s="38">
        <v>605.2</v>
      </c>
      <c r="H25" s="38">
        <v>604.1</v>
      </c>
      <c r="I25" s="38">
        <v>608.3</v>
      </c>
      <c r="J25" s="38">
        <v>603</v>
      </c>
      <c r="K25" s="38">
        <v>615.8</v>
      </c>
      <c r="L25" s="38"/>
      <c r="M25" s="38"/>
      <c r="N25" s="25">
        <v>3036.4</v>
      </c>
      <c r="O25" s="25">
        <f>(J25+K25)/2</f>
        <v>609.4</v>
      </c>
      <c r="P25" s="25">
        <f t="shared" si="0"/>
        <v>607.6333333333333</v>
      </c>
    </row>
    <row r="26" spans="1:16" ht="15.75">
      <c r="A26" s="24">
        <v>22</v>
      </c>
      <c r="B26" s="44" t="s">
        <v>631</v>
      </c>
      <c r="C26" s="24" t="s">
        <v>632</v>
      </c>
      <c r="D26" s="24" t="s">
        <v>633</v>
      </c>
      <c r="E26" s="38">
        <v>605.6</v>
      </c>
      <c r="F26" s="38"/>
      <c r="G26" s="38">
        <v>608.3</v>
      </c>
      <c r="H26" s="39">
        <v>605.2</v>
      </c>
      <c r="I26" s="38">
        <v>611.6</v>
      </c>
      <c r="J26" s="38">
        <v>605.5</v>
      </c>
      <c r="K26" s="38">
        <v>607.8</v>
      </c>
      <c r="L26" s="38"/>
      <c r="M26" s="38"/>
      <c r="N26" s="25">
        <v>3038.8</v>
      </c>
      <c r="O26" s="25">
        <f>(J26+K26)/2</f>
        <v>606.65</v>
      </c>
      <c r="P26" s="25">
        <f t="shared" si="0"/>
        <v>607.575</v>
      </c>
    </row>
    <row r="27" spans="1:16" ht="15.75">
      <c r="A27" s="24">
        <v>23</v>
      </c>
      <c r="B27" s="44" t="s">
        <v>600</v>
      </c>
      <c r="C27" s="24" t="s">
        <v>601</v>
      </c>
      <c r="D27" s="24" t="s">
        <v>79</v>
      </c>
      <c r="E27" s="38">
        <v>610.7</v>
      </c>
      <c r="F27" s="38"/>
      <c r="G27" s="38">
        <v>604.4</v>
      </c>
      <c r="H27" s="38">
        <v>603.1</v>
      </c>
      <c r="I27" s="38">
        <v>611.7</v>
      </c>
      <c r="J27" s="38">
        <v>603.9</v>
      </c>
      <c r="K27" s="39">
        <v>601.6</v>
      </c>
      <c r="L27" s="39"/>
      <c r="M27" s="39"/>
      <c r="N27" s="25">
        <v>3033.8</v>
      </c>
      <c r="O27" s="25">
        <v>607.8</v>
      </c>
      <c r="P27" s="25">
        <f t="shared" si="0"/>
        <v>606.9333333333334</v>
      </c>
    </row>
    <row r="28" spans="1:16" ht="15.75">
      <c r="A28" s="24">
        <v>24</v>
      </c>
      <c r="B28" s="32" t="s">
        <v>1221</v>
      </c>
      <c r="C28" s="18" t="s">
        <v>1222</v>
      </c>
      <c r="D28" s="18" t="s">
        <v>1357</v>
      </c>
      <c r="E28" s="18">
        <v>600.8</v>
      </c>
      <c r="F28" s="32"/>
      <c r="G28" s="41">
        <v>599.4</v>
      </c>
      <c r="H28" s="40">
        <v>607.8</v>
      </c>
      <c r="I28" s="40">
        <v>607.5</v>
      </c>
      <c r="J28" s="40">
        <v>600.9</v>
      </c>
      <c r="K28" s="40">
        <v>609.3</v>
      </c>
      <c r="L28" s="40"/>
      <c r="M28" s="40">
        <v>604.7</v>
      </c>
      <c r="N28" s="19">
        <v>3030.2</v>
      </c>
      <c r="O28" s="19">
        <v>607</v>
      </c>
      <c r="P28" s="19">
        <f t="shared" si="0"/>
        <v>606.1999999999999</v>
      </c>
    </row>
    <row r="29" spans="1:16" ht="15.75">
      <c r="A29" s="24">
        <v>25</v>
      </c>
      <c r="B29" s="32" t="s">
        <v>653</v>
      </c>
      <c r="C29" s="18" t="s">
        <v>654</v>
      </c>
      <c r="D29" s="18" t="s">
        <v>655</v>
      </c>
      <c r="E29" s="40">
        <v>600.6</v>
      </c>
      <c r="F29" s="43"/>
      <c r="G29" s="40">
        <v>599.4</v>
      </c>
      <c r="H29" s="40">
        <v>601.2</v>
      </c>
      <c r="I29" s="40">
        <v>615.7</v>
      </c>
      <c r="J29" s="41">
        <v>595.5</v>
      </c>
      <c r="K29" s="40">
        <v>607.5</v>
      </c>
      <c r="L29" s="40"/>
      <c r="M29" s="40"/>
      <c r="N29" s="19">
        <v>3024.4</v>
      </c>
      <c r="O29" s="19">
        <v>611.6</v>
      </c>
      <c r="P29" s="25">
        <f t="shared" si="0"/>
        <v>606</v>
      </c>
    </row>
    <row r="30" spans="1:16" ht="15.75">
      <c r="A30" s="24">
        <v>26</v>
      </c>
      <c r="B30" s="44" t="s">
        <v>638</v>
      </c>
      <c r="C30" s="24" t="s">
        <v>639</v>
      </c>
      <c r="D30" s="24" t="s">
        <v>211</v>
      </c>
      <c r="E30" s="38">
        <v>603.7</v>
      </c>
      <c r="F30" s="38"/>
      <c r="G30" s="38">
        <v>610.2</v>
      </c>
      <c r="H30" s="39">
        <v>591.1</v>
      </c>
      <c r="I30" s="38">
        <v>610.4</v>
      </c>
      <c r="J30" s="38">
        <v>600</v>
      </c>
      <c r="K30" s="38">
        <v>604.4</v>
      </c>
      <c r="L30" s="38"/>
      <c r="M30" s="38"/>
      <c r="N30" s="25">
        <v>3028.7</v>
      </c>
      <c r="O30" s="25">
        <f>(J30+K30)/2</f>
        <v>602.2</v>
      </c>
      <c r="P30" s="25">
        <f t="shared" si="0"/>
        <v>605.15</v>
      </c>
    </row>
    <row r="31" spans="1:16" ht="15.75">
      <c r="A31" s="24">
        <v>27</v>
      </c>
      <c r="B31" s="32" t="s">
        <v>622</v>
      </c>
      <c r="C31" s="18" t="s">
        <v>623</v>
      </c>
      <c r="D31" s="18" t="s">
        <v>67</v>
      </c>
      <c r="E31" s="40">
        <v>605.9</v>
      </c>
      <c r="F31" s="40"/>
      <c r="G31" s="40">
        <v>603.9</v>
      </c>
      <c r="H31" s="40">
        <v>603</v>
      </c>
      <c r="I31" s="40">
        <v>610.5</v>
      </c>
      <c r="J31" s="40">
        <v>601.1</v>
      </c>
      <c r="K31" s="41">
        <v>594.6</v>
      </c>
      <c r="L31" s="41"/>
      <c r="M31" s="41"/>
      <c r="N31" s="19">
        <v>3024.4</v>
      </c>
      <c r="O31" s="19">
        <v>605.8</v>
      </c>
      <c r="P31" s="19">
        <f t="shared" si="0"/>
        <v>605.0333333333333</v>
      </c>
    </row>
    <row r="32" spans="1:16" ht="15.75">
      <c r="A32" s="24">
        <v>28</v>
      </c>
      <c r="B32" s="27" t="s">
        <v>941</v>
      </c>
      <c r="C32" s="15" t="s">
        <v>292</v>
      </c>
      <c r="D32" s="15" t="s">
        <v>95</v>
      </c>
      <c r="E32" s="18">
        <v>597.7</v>
      </c>
      <c r="F32" s="32"/>
      <c r="G32" s="41">
        <v>583.3</v>
      </c>
      <c r="H32" s="40">
        <v>608.6</v>
      </c>
      <c r="I32" s="40">
        <v>598.5</v>
      </c>
      <c r="J32" s="40">
        <v>609.9</v>
      </c>
      <c r="K32" s="40">
        <v>602.7</v>
      </c>
      <c r="L32" s="40"/>
      <c r="M32" s="40">
        <v>605.3</v>
      </c>
      <c r="N32" s="19">
        <v>3025</v>
      </c>
      <c r="O32" s="19">
        <v>604</v>
      </c>
      <c r="P32" s="19">
        <f t="shared" si="0"/>
        <v>604.8333333333334</v>
      </c>
    </row>
    <row r="33" spans="1:16" ht="15.75">
      <c r="A33" s="24">
        <v>29</v>
      </c>
      <c r="B33" s="44" t="s">
        <v>618</v>
      </c>
      <c r="C33" s="24" t="s">
        <v>619</v>
      </c>
      <c r="D33" s="24" t="s">
        <v>95</v>
      </c>
      <c r="E33" s="38">
        <v>595.2</v>
      </c>
      <c r="F33" s="38"/>
      <c r="G33" s="38">
        <v>608.6</v>
      </c>
      <c r="H33" s="39">
        <v>592.3</v>
      </c>
      <c r="I33" s="38">
        <v>596.1</v>
      </c>
      <c r="J33" s="38">
        <v>602.5</v>
      </c>
      <c r="K33" s="38">
        <v>610</v>
      </c>
      <c r="L33" s="38"/>
      <c r="M33" s="38"/>
      <c r="N33" s="25">
        <v>3012.4</v>
      </c>
      <c r="O33" s="25">
        <f>(J33+K33)/2</f>
        <v>606.25</v>
      </c>
      <c r="P33" s="25">
        <f t="shared" si="0"/>
        <v>603.1083333333333</v>
      </c>
    </row>
    <row r="34" spans="1:16" ht="15.75">
      <c r="A34" s="24">
        <v>30</v>
      </c>
      <c r="B34" s="44" t="s">
        <v>585</v>
      </c>
      <c r="C34" s="24" t="s">
        <v>586</v>
      </c>
      <c r="D34" s="24" t="s">
        <v>79</v>
      </c>
      <c r="E34" s="24">
        <v>607.1</v>
      </c>
      <c r="F34" s="38">
        <v>607.5</v>
      </c>
      <c r="G34" s="38">
        <v>599.1</v>
      </c>
      <c r="H34" s="38">
        <v>599.8</v>
      </c>
      <c r="I34" s="38">
        <v>600.7</v>
      </c>
      <c r="J34" s="39">
        <v>598.6</v>
      </c>
      <c r="K34" s="38">
        <v>603.7</v>
      </c>
      <c r="L34" s="38"/>
      <c r="M34" s="38"/>
      <c r="N34" s="25">
        <v>3010.8</v>
      </c>
      <c r="O34" s="25">
        <v>602.2</v>
      </c>
      <c r="P34" s="25">
        <f t="shared" si="0"/>
        <v>602.1666666666666</v>
      </c>
    </row>
    <row r="35" spans="1:16" ht="15.75">
      <c r="A35" s="24">
        <v>31</v>
      </c>
      <c r="B35" s="44" t="s">
        <v>634</v>
      </c>
      <c r="C35" s="24" t="s">
        <v>635</v>
      </c>
      <c r="D35" s="24" t="s">
        <v>138</v>
      </c>
      <c r="E35" s="38">
        <v>605.5</v>
      </c>
      <c r="F35" s="38"/>
      <c r="G35" s="38">
        <v>598</v>
      </c>
      <c r="H35" s="38">
        <v>606.5</v>
      </c>
      <c r="I35" s="38">
        <v>599.6</v>
      </c>
      <c r="J35" s="39">
        <v>588.9</v>
      </c>
      <c r="K35" s="38">
        <v>600.5</v>
      </c>
      <c r="L35" s="38"/>
      <c r="M35" s="38"/>
      <c r="N35" s="25">
        <v>3010.1</v>
      </c>
      <c r="O35" s="25">
        <v>600.05</v>
      </c>
      <c r="P35" s="25">
        <f t="shared" si="0"/>
        <v>601.6916666666666</v>
      </c>
    </row>
    <row r="36" spans="1:16" ht="15.75">
      <c r="A36" s="24">
        <v>32</v>
      </c>
      <c r="B36" s="32" t="s">
        <v>616</v>
      </c>
      <c r="C36" s="18" t="s">
        <v>617</v>
      </c>
      <c r="D36" s="18" t="s">
        <v>26</v>
      </c>
      <c r="E36" s="18">
        <v>583.7</v>
      </c>
      <c r="F36" s="18"/>
      <c r="G36" s="40">
        <v>594.3</v>
      </c>
      <c r="H36" s="40">
        <v>604.8</v>
      </c>
      <c r="I36" s="40">
        <v>603.5</v>
      </c>
      <c r="J36" s="40">
        <v>601.9</v>
      </c>
      <c r="K36" s="40">
        <v>602.7</v>
      </c>
      <c r="L36" s="41">
        <v>594.2</v>
      </c>
      <c r="M36" s="18"/>
      <c r="N36" s="19">
        <v>3007.2</v>
      </c>
      <c r="O36" s="25">
        <v>602.3</v>
      </c>
      <c r="P36" s="19">
        <f t="shared" si="0"/>
        <v>601.5833333333334</v>
      </c>
    </row>
    <row r="37" spans="1:16" ht="15.75">
      <c r="A37" s="24">
        <v>33</v>
      </c>
      <c r="B37" s="32" t="s">
        <v>658</v>
      </c>
      <c r="C37" s="18" t="s">
        <v>659</v>
      </c>
      <c r="D37" s="18" t="s">
        <v>59</v>
      </c>
      <c r="E37" s="18"/>
      <c r="F37" s="32"/>
      <c r="G37" s="40">
        <v>600.2</v>
      </c>
      <c r="H37" s="40">
        <v>594.2</v>
      </c>
      <c r="I37" s="40">
        <v>609.3</v>
      </c>
      <c r="J37" s="40">
        <v>597.3</v>
      </c>
      <c r="K37" s="40">
        <v>605.8</v>
      </c>
      <c r="L37" s="40"/>
      <c r="M37" s="40"/>
      <c r="N37" s="19">
        <v>3006.8</v>
      </c>
      <c r="O37" s="25">
        <f>(J37+K37)/2</f>
        <v>601.55</v>
      </c>
      <c r="P37" s="25">
        <f t="shared" si="0"/>
        <v>601.3916666666668</v>
      </c>
    </row>
    <row r="38" spans="1:16" s="67" customFormat="1" ht="15.75">
      <c r="A38" s="18">
        <v>34</v>
      </c>
      <c r="B38" s="32" t="s">
        <v>651</v>
      </c>
      <c r="C38" s="18" t="s">
        <v>652</v>
      </c>
      <c r="D38" s="18" t="s">
        <v>26</v>
      </c>
      <c r="E38" s="40">
        <v>611.9</v>
      </c>
      <c r="F38" s="40"/>
      <c r="G38" s="40">
        <v>595.1</v>
      </c>
      <c r="H38" s="41">
        <v>591.8</v>
      </c>
      <c r="I38" s="40">
        <v>602.2</v>
      </c>
      <c r="J38" s="40">
        <v>598.5</v>
      </c>
      <c r="K38" s="40">
        <v>598.1</v>
      </c>
      <c r="L38" s="40"/>
      <c r="M38" s="40"/>
      <c r="N38" s="19">
        <v>3005.8</v>
      </c>
      <c r="O38" s="25">
        <f>(J38+K38)/2</f>
        <v>598.3</v>
      </c>
      <c r="P38" s="25">
        <f t="shared" si="0"/>
        <v>600.6833333333334</v>
      </c>
    </row>
    <row r="39" spans="1:16" s="67" customFormat="1" ht="15.75">
      <c r="A39" s="18">
        <v>35</v>
      </c>
      <c r="B39" s="44" t="s">
        <v>624</v>
      </c>
      <c r="C39" s="11" t="s">
        <v>625</v>
      </c>
      <c r="D39" s="24" t="s">
        <v>79</v>
      </c>
      <c r="E39" s="38">
        <v>598.2</v>
      </c>
      <c r="F39" s="38"/>
      <c r="G39" s="38">
        <v>601.7</v>
      </c>
      <c r="H39" s="38">
        <v>601.2</v>
      </c>
      <c r="I39" s="38">
        <v>599.9</v>
      </c>
      <c r="J39" s="39">
        <v>587</v>
      </c>
      <c r="K39" s="38">
        <v>601.8</v>
      </c>
      <c r="L39" s="38"/>
      <c r="M39" s="38"/>
      <c r="N39" s="25">
        <v>3002.8</v>
      </c>
      <c r="O39" s="25">
        <v>600.85</v>
      </c>
      <c r="P39" s="25">
        <f t="shared" si="0"/>
        <v>600.6083333333333</v>
      </c>
    </row>
    <row r="40" spans="1:16" s="67" customFormat="1" ht="15.75">
      <c r="A40" s="18">
        <v>36</v>
      </c>
      <c r="B40" s="44" t="s">
        <v>620</v>
      </c>
      <c r="C40" s="24" t="s">
        <v>621</v>
      </c>
      <c r="D40" s="24" t="s">
        <v>79</v>
      </c>
      <c r="E40" s="38">
        <v>594.5</v>
      </c>
      <c r="F40" s="38"/>
      <c r="G40" s="38">
        <v>601.4</v>
      </c>
      <c r="H40" s="39">
        <v>591</v>
      </c>
      <c r="I40" s="38">
        <v>599.6</v>
      </c>
      <c r="J40" s="38">
        <v>600</v>
      </c>
      <c r="K40" s="38">
        <v>603.5</v>
      </c>
      <c r="L40" s="38"/>
      <c r="M40" s="38"/>
      <c r="N40" s="25">
        <v>2999</v>
      </c>
      <c r="O40" s="25">
        <f>(J40+K40)/2</f>
        <v>601.75</v>
      </c>
      <c r="P40" s="25">
        <f t="shared" si="0"/>
        <v>600.125</v>
      </c>
    </row>
    <row r="41" spans="1:16" ht="15.75">
      <c r="A41" s="24">
        <v>37</v>
      </c>
      <c r="B41" s="44" t="s">
        <v>649</v>
      </c>
      <c r="C41" s="24" t="s">
        <v>650</v>
      </c>
      <c r="D41" s="24" t="s">
        <v>426</v>
      </c>
      <c r="E41" s="38">
        <v>608.9</v>
      </c>
      <c r="F41" s="38"/>
      <c r="G41" s="38">
        <v>601.6</v>
      </c>
      <c r="H41" s="38">
        <v>594.7</v>
      </c>
      <c r="I41" s="38">
        <v>599.1</v>
      </c>
      <c r="J41" s="39">
        <v>592.9</v>
      </c>
      <c r="K41" s="38">
        <v>594</v>
      </c>
      <c r="L41" s="38"/>
      <c r="M41" s="38"/>
      <c r="N41" s="25">
        <v>2998.3</v>
      </c>
      <c r="O41" s="25">
        <v>596.55</v>
      </c>
      <c r="P41" s="25">
        <f t="shared" si="0"/>
        <v>599.1416666666668</v>
      </c>
    </row>
    <row r="42" spans="1:16" ht="15.75">
      <c r="A42" s="24">
        <v>38</v>
      </c>
      <c r="B42" s="44" t="s">
        <v>640</v>
      </c>
      <c r="C42" s="24" t="s">
        <v>641</v>
      </c>
      <c r="D42" s="24" t="s">
        <v>288</v>
      </c>
      <c r="E42" s="38">
        <v>605.4</v>
      </c>
      <c r="F42" s="38"/>
      <c r="G42" s="38">
        <v>595.7</v>
      </c>
      <c r="H42" s="38">
        <v>590.9</v>
      </c>
      <c r="I42" s="38">
        <v>599.3</v>
      </c>
      <c r="J42" s="38">
        <v>594.2</v>
      </c>
      <c r="K42" s="39">
        <v>589.6</v>
      </c>
      <c r="L42" s="39"/>
      <c r="M42" s="39"/>
      <c r="N42" s="25">
        <v>2985.5</v>
      </c>
      <c r="O42" s="25">
        <v>596.75</v>
      </c>
      <c r="P42" s="25">
        <f t="shared" si="0"/>
        <v>597.0416666666666</v>
      </c>
    </row>
    <row r="43" spans="1:16" ht="15.75">
      <c r="A43" s="24">
        <v>39</v>
      </c>
      <c r="B43" s="27" t="s">
        <v>942</v>
      </c>
      <c r="C43" s="15" t="s">
        <v>943</v>
      </c>
      <c r="D43" s="15" t="s">
        <v>446</v>
      </c>
      <c r="E43" s="18">
        <v>593.8</v>
      </c>
      <c r="F43" s="32"/>
      <c r="G43" s="18">
        <v>598.7</v>
      </c>
      <c r="H43" s="140">
        <v>581.8</v>
      </c>
      <c r="I43" s="18">
        <v>587.2</v>
      </c>
      <c r="J43" s="18">
        <v>588.5</v>
      </c>
      <c r="K43" s="18">
        <v>599.5</v>
      </c>
      <c r="L43" s="18"/>
      <c r="M43" s="18"/>
      <c r="N43" s="19">
        <v>2967.7</v>
      </c>
      <c r="O43" s="19">
        <v>594</v>
      </c>
      <c r="P43" s="19">
        <f t="shared" si="0"/>
        <v>593.6166666666667</v>
      </c>
    </row>
    <row r="44" spans="1:16" ht="15.75">
      <c r="A44" s="24">
        <v>40</v>
      </c>
      <c r="B44" s="32" t="s">
        <v>1358</v>
      </c>
      <c r="C44" s="18" t="s">
        <v>1215</v>
      </c>
      <c r="D44" s="18" t="s">
        <v>59</v>
      </c>
      <c r="E44" s="40">
        <v>593.1</v>
      </c>
      <c r="F44" s="43"/>
      <c r="G44" s="40">
        <v>592</v>
      </c>
      <c r="H44" s="40">
        <v>566.6</v>
      </c>
      <c r="I44" s="41">
        <v>589</v>
      </c>
      <c r="J44" s="40">
        <v>589.9</v>
      </c>
      <c r="K44" s="40">
        <v>609.3</v>
      </c>
      <c r="L44" s="40"/>
      <c r="M44" s="40"/>
      <c r="N44" s="19">
        <v>2950.9</v>
      </c>
      <c r="O44" s="19">
        <v>599.6</v>
      </c>
      <c r="P44" s="19">
        <f t="shared" si="0"/>
        <v>591.75</v>
      </c>
    </row>
    <row r="45" spans="1:16" ht="15.75">
      <c r="A45" s="24">
        <v>41</v>
      </c>
      <c r="B45" s="35" t="s">
        <v>1342</v>
      </c>
      <c r="C45" s="34" t="s">
        <v>194</v>
      </c>
      <c r="D45" s="15" t="s">
        <v>59</v>
      </c>
      <c r="E45" s="38">
        <v>596</v>
      </c>
      <c r="F45" s="38"/>
      <c r="G45" s="39">
        <v>585.7</v>
      </c>
      <c r="H45" s="38">
        <v>596.7</v>
      </c>
      <c r="I45" s="38">
        <v>594.9</v>
      </c>
      <c r="J45" s="38">
        <v>587.1</v>
      </c>
      <c r="K45" s="38">
        <v>587.5</v>
      </c>
      <c r="L45" s="38"/>
      <c r="M45" s="38"/>
      <c r="N45" s="25">
        <v>2962.2</v>
      </c>
      <c r="O45" s="25">
        <v>587.3</v>
      </c>
      <c r="P45" s="25">
        <f t="shared" si="0"/>
        <v>591.5833333333334</v>
      </c>
    </row>
    <row r="46" spans="1:16" ht="15.75">
      <c r="A46" s="24">
        <v>42</v>
      </c>
      <c r="B46" s="44" t="s">
        <v>608</v>
      </c>
      <c r="C46" s="24" t="s">
        <v>609</v>
      </c>
      <c r="D46" s="24" t="s">
        <v>207</v>
      </c>
      <c r="E46" s="38">
        <v>599.3</v>
      </c>
      <c r="F46" s="38"/>
      <c r="G46" s="38">
        <v>597.7</v>
      </c>
      <c r="H46" s="38">
        <v>594.6</v>
      </c>
      <c r="I46" s="38">
        <v>592</v>
      </c>
      <c r="J46" s="39">
        <v>568.3</v>
      </c>
      <c r="K46" s="38">
        <v>570.9</v>
      </c>
      <c r="L46" s="38"/>
      <c r="M46" s="38"/>
      <c r="N46" s="25">
        <v>2954.5</v>
      </c>
      <c r="O46" s="25">
        <v>581.45</v>
      </c>
      <c r="P46" s="25">
        <f t="shared" si="0"/>
        <v>589.3249999999999</v>
      </c>
    </row>
  </sheetData>
  <sheetProtection/>
  <printOptions/>
  <pageMargins left="0.7" right="0.7" top="0.75" bottom="0.75" header="0.3" footer="0.3"/>
  <pageSetup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103"/>
  <sheetViews>
    <sheetView tabSelected="1" zoomScale="70" zoomScaleNormal="70" zoomScalePageLayoutView="0" workbookViewId="0" topLeftCell="H79">
      <selection activeCell="P105" sqref="P105"/>
    </sheetView>
  </sheetViews>
  <sheetFormatPr defaultColWidth="9.140625" defaultRowHeight="15"/>
  <cols>
    <col min="1" max="1" width="6.7109375" style="36" customWidth="1"/>
    <col min="2" max="2" width="40.140625" style="14" customWidth="1"/>
    <col min="3" max="3" width="13.00390625" style="36" customWidth="1"/>
    <col min="4" max="4" width="8.57421875" style="36" customWidth="1"/>
    <col min="5" max="5" width="12.28125" style="11" customWidth="1"/>
    <col min="6" max="7" width="12.28125" style="10" customWidth="1"/>
    <col min="8" max="8" width="10.57421875" style="10" customWidth="1"/>
    <col min="9" max="9" width="11.00390625" style="10" customWidth="1"/>
    <col min="10" max="16" width="12.28125" style="11" customWidth="1"/>
    <col min="17" max="17" width="13.28125" style="11" customWidth="1"/>
    <col min="18" max="18" width="12.00390625" style="11" customWidth="1"/>
    <col min="19" max="19" width="10.57421875" style="11" customWidth="1"/>
    <col min="20" max="20" width="10.7109375" style="11" customWidth="1"/>
    <col min="21" max="21" width="10.57421875" style="11" customWidth="1"/>
    <col min="22" max="22" width="13.00390625" style="11" bestFit="1" customWidth="1"/>
    <col min="23" max="23" width="11.7109375" style="64" customWidth="1"/>
    <col min="24" max="24" width="10.28125" style="64" customWidth="1"/>
    <col min="25" max="26" width="10.421875" style="64" customWidth="1"/>
    <col min="27" max="27" width="8.421875" style="64" customWidth="1"/>
    <col min="28" max="28" width="8.57421875" style="64" customWidth="1"/>
    <col min="29" max="29" width="10.8515625" style="64" customWidth="1"/>
    <col min="30" max="30" width="10.57421875" style="50" customWidth="1"/>
    <col min="31" max="16384" width="9.140625" style="14" customWidth="1"/>
  </cols>
  <sheetData>
    <row r="2" spans="1:30" s="7" customFormat="1" ht="20.25">
      <c r="A2" s="1" t="s">
        <v>1108</v>
      </c>
      <c r="B2" s="2"/>
      <c r="C2" s="1"/>
      <c r="D2" s="1"/>
      <c r="E2" s="4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5"/>
      <c r="X2" s="85"/>
      <c r="Y2" s="85"/>
      <c r="Z2" s="85"/>
      <c r="AA2" s="85"/>
      <c r="AB2" s="85"/>
      <c r="AC2" s="85"/>
      <c r="AD2" s="49"/>
    </row>
    <row r="3" spans="1:4" ht="18.75">
      <c r="A3" s="8"/>
      <c r="B3" s="104" t="s">
        <v>1109</v>
      </c>
      <c r="C3" s="8"/>
      <c r="D3" s="8"/>
    </row>
    <row r="4" spans="1:30" s="2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1255</v>
      </c>
      <c r="I4" s="18" t="s">
        <v>1256</v>
      </c>
      <c r="J4" s="18" t="s">
        <v>13</v>
      </c>
      <c r="K4" s="18" t="s">
        <v>298</v>
      </c>
      <c r="L4" s="18" t="s">
        <v>477</v>
      </c>
      <c r="M4" s="18" t="s">
        <v>472</v>
      </c>
      <c r="N4" s="18" t="s">
        <v>1288</v>
      </c>
      <c r="O4" s="18" t="s">
        <v>1290</v>
      </c>
      <c r="P4" s="18" t="s">
        <v>1389</v>
      </c>
      <c r="Q4" s="18" t="s">
        <v>1427</v>
      </c>
      <c r="R4" s="18" t="s">
        <v>1425</v>
      </c>
      <c r="S4" s="18" t="s">
        <v>1428</v>
      </c>
      <c r="T4" s="18" t="s">
        <v>1429</v>
      </c>
      <c r="U4" s="18" t="s">
        <v>1424</v>
      </c>
      <c r="V4" s="18" t="s">
        <v>1417</v>
      </c>
      <c r="W4" s="19" t="s">
        <v>16</v>
      </c>
      <c r="X4" s="19" t="s">
        <v>17</v>
      </c>
      <c r="Y4" s="19" t="s">
        <v>18</v>
      </c>
      <c r="Z4" s="19" t="s">
        <v>19</v>
      </c>
      <c r="AA4" s="19" t="s">
        <v>392</v>
      </c>
      <c r="AB4" s="19" t="s">
        <v>393</v>
      </c>
      <c r="AC4" s="19" t="s">
        <v>22</v>
      </c>
      <c r="AD4" s="20" t="s">
        <v>23</v>
      </c>
    </row>
    <row r="5" spans="1:30" ht="15.75">
      <c r="A5" s="22">
        <v>1</v>
      </c>
      <c r="B5" s="23" t="s">
        <v>1113</v>
      </c>
      <c r="C5" s="22" t="s">
        <v>1114</v>
      </c>
      <c r="D5" s="22" t="s">
        <v>59</v>
      </c>
      <c r="E5" s="24" t="s">
        <v>1116</v>
      </c>
      <c r="F5" s="39" t="s">
        <v>1117</v>
      </c>
      <c r="G5" s="38" t="s">
        <v>1244</v>
      </c>
      <c r="H5" s="38"/>
      <c r="I5" s="38"/>
      <c r="J5" s="38"/>
      <c r="K5" s="38"/>
      <c r="L5" s="38"/>
      <c r="M5" s="38" t="s">
        <v>1153</v>
      </c>
      <c r="N5" s="38"/>
      <c r="O5" s="38"/>
      <c r="P5" s="38">
        <v>417.2</v>
      </c>
      <c r="Q5" s="38"/>
      <c r="R5" s="38">
        <v>417.4</v>
      </c>
      <c r="S5" s="38"/>
      <c r="T5" s="38"/>
      <c r="U5" s="38"/>
      <c r="V5" s="38" t="s">
        <v>1422</v>
      </c>
      <c r="W5" s="25">
        <v>2087.5</v>
      </c>
      <c r="X5" s="25">
        <v>417.45</v>
      </c>
      <c r="Y5" s="25">
        <f>(W5+X5)/6</f>
        <v>417.4916666666666</v>
      </c>
      <c r="Z5" s="25"/>
      <c r="AA5" s="25"/>
      <c r="AB5" s="25">
        <v>2</v>
      </c>
      <c r="AC5" s="25">
        <f>(Y5+Z5+AA5+AB5)</f>
        <v>419.4916666666666</v>
      </c>
      <c r="AD5" s="26" t="s">
        <v>28</v>
      </c>
    </row>
    <row r="6" spans="1:30" ht="15.75">
      <c r="A6" s="22">
        <v>2</v>
      </c>
      <c r="B6" s="23" t="s">
        <v>1110</v>
      </c>
      <c r="C6" s="22" t="s">
        <v>1111</v>
      </c>
      <c r="D6" s="22" t="s">
        <v>64</v>
      </c>
      <c r="E6" s="38" t="s">
        <v>1112</v>
      </c>
      <c r="F6" s="38"/>
      <c r="G6" s="38" t="s">
        <v>1243</v>
      </c>
      <c r="H6" s="38"/>
      <c r="I6" s="38"/>
      <c r="J6" s="38"/>
      <c r="K6" s="38"/>
      <c r="L6" s="38"/>
      <c r="M6" s="38">
        <v>413.6</v>
      </c>
      <c r="N6" s="38"/>
      <c r="O6" s="38"/>
      <c r="P6" s="38">
        <v>415.7</v>
      </c>
      <c r="Q6" s="38"/>
      <c r="R6" s="38">
        <v>412.1</v>
      </c>
      <c r="S6" s="38"/>
      <c r="T6" s="38"/>
      <c r="U6" s="38"/>
      <c r="V6" s="39">
        <v>411.7</v>
      </c>
      <c r="W6" s="25">
        <v>2078.2</v>
      </c>
      <c r="X6" s="25">
        <v>413.9</v>
      </c>
      <c r="Y6" s="25">
        <f>(W6+X6)/6</f>
        <v>415.34999999999997</v>
      </c>
      <c r="Z6" s="25">
        <v>2</v>
      </c>
      <c r="AA6" s="25"/>
      <c r="AB6" s="25">
        <v>2</v>
      </c>
      <c r="AC6" s="25">
        <f>(Y6+Z6+AA6+AB6)</f>
        <v>419.34999999999997</v>
      </c>
      <c r="AD6" s="26" t="s">
        <v>28</v>
      </c>
    </row>
    <row r="7" spans="1:30" ht="15.75">
      <c r="A7" s="22">
        <v>3</v>
      </c>
      <c r="B7" s="23" t="s">
        <v>1118</v>
      </c>
      <c r="C7" s="22" t="s">
        <v>1119</v>
      </c>
      <c r="D7" s="22" t="s">
        <v>79</v>
      </c>
      <c r="E7" s="38">
        <v>412.5</v>
      </c>
      <c r="F7" s="38" t="s">
        <v>1120</v>
      </c>
      <c r="G7" s="38"/>
      <c r="H7" s="38"/>
      <c r="I7" s="38"/>
      <c r="J7" s="38"/>
      <c r="K7" s="38"/>
      <c r="L7" s="38"/>
      <c r="M7" s="38">
        <v>413.8</v>
      </c>
      <c r="N7" s="38"/>
      <c r="O7" s="38"/>
      <c r="P7" s="38">
        <v>416.4</v>
      </c>
      <c r="Q7" s="38"/>
      <c r="R7" s="38">
        <v>417.2</v>
      </c>
      <c r="S7" s="24"/>
      <c r="T7" s="24"/>
      <c r="U7" s="24"/>
      <c r="V7" s="24"/>
      <c r="W7" s="25">
        <v>2078.5</v>
      </c>
      <c r="X7" s="25">
        <v>416.8</v>
      </c>
      <c r="Y7" s="25">
        <f>(W7+X7)/6</f>
        <v>415.8833333333334</v>
      </c>
      <c r="Z7" s="25">
        <v>2</v>
      </c>
      <c r="AA7" s="25">
        <v>0.5</v>
      </c>
      <c r="AB7" s="25"/>
      <c r="AC7" s="25">
        <f>(Y7+Z7+AA7+AB7)</f>
        <v>418.3833333333334</v>
      </c>
      <c r="AD7" s="26" t="s">
        <v>28</v>
      </c>
    </row>
    <row r="8" spans="1:30" ht="15.75">
      <c r="A8" s="22">
        <v>4</v>
      </c>
      <c r="B8" s="23" t="s">
        <v>598</v>
      </c>
      <c r="C8" s="22" t="s">
        <v>599</v>
      </c>
      <c r="D8" s="22" t="s">
        <v>530</v>
      </c>
      <c r="E8" s="24" t="s">
        <v>1117</v>
      </c>
      <c r="F8" s="24"/>
      <c r="G8" s="24"/>
      <c r="H8" s="24"/>
      <c r="I8" s="24"/>
      <c r="J8" s="24" t="s">
        <v>1115</v>
      </c>
      <c r="K8" s="38">
        <v>418.2</v>
      </c>
      <c r="L8" s="38" t="s">
        <v>1252</v>
      </c>
      <c r="M8" s="38"/>
      <c r="N8" s="38" t="s">
        <v>1334</v>
      </c>
      <c r="O8" s="39">
        <v>415.3</v>
      </c>
      <c r="P8" s="38"/>
      <c r="Q8" s="38"/>
      <c r="R8" s="38">
        <v>418.3</v>
      </c>
      <c r="S8" s="38"/>
      <c r="T8" s="38"/>
      <c r="U8" s="38"/>
      <c r="V8" s="38">
        <v>416.4</v>
      </c>
      <c r="W8" s="25">
        <v>2086.6</v>
      </c>
      <c r="X8" s="25">
        <v>417.35</v>
      </c>
      <c r="Y8" s="25">
        <f>(W8+X8)/6</f>
        <v>417.325</v>
      </c>
      <c r="Z8" s="25"/>
      <c r="AA8" s="25"/>
      <c r="AB8" s="25"/>
      <c r="AC8" s="25">
        <f>(Y8+AA8+AB8)</f>
        <v>417.325</v>
      </c>
      <c r="AD8" s="26" t="s">
        <v>28</v>
      </c>
    </row>
    <row r="9" spans="1:30" ht="15.75">
      <c r="A9" s="22">
        <v>5</v>
      </c>
      <c r="B9" s="23" t="s">
        <v>1121</v>
      </c>
      <c r="C9" s="22" t="s">
        <v>1122</v>
      </c>
      <c r="D9" s="22" t="s">
        <v>79</v>
      </c>
      <c r="E9" s="39">
        <v>412.5</v>
      </c>
      <c r="F9" s="38"/>
      <c r="G9" s="38"/>
      <c r="H9" s="38"/>
      <c r="I9" s="38"/>
      <c r="J9" s="38" t="s">
        <v>1247</v>
      </c>
      <c r="K9" s="38" t="s">
        <v>1251</v>
      </c>
      <c r="L9" s="38" t="s">
        <v>1253</v>
      </c>
      <c r="M9" s="38"/>
      <c r="N9" s="38">
        <v>414.8</v>
      </c>
      <c r="O9" s="38" t="s">
        <v>1338</v>
      </c>
      <c r="P9" s="24"/>
      <c r="Q9" s="24"/>
      <c r="R9" s="24"/>
      <c r="S9" s="24"/>
      <c r="T9" s="24"/>
      <c r="U9" s="24"/>
      <c r="V9" s="24"/>
      <c r="W9" s="25">
        <v>2079.7</v>
      </c>
      <c r="X9" s="25">
        <v>415.5</v>
      </c>
      <c r="Y9" s="25">
        <f>(W9+X9)/6</f>
        <v>415.8666666666666</v>
      </c>
      <c r="Z9" s="25"/>
      <c r="AA9" s="25"/>
      <c r="AB9" s="25"/>
      <c r="AC9" s="25">
        <f>(Y9+Z9+AA9+AB9)</f>
        <v>415.8666666666666</v>
      </c>
      <c r="AD9" s="26" t="s">
        <v>28</v>
      </c>
    </row>
    <row r="10" spans="1:30" ht="15.75">
      <c r="A10" s="22">
        <v>6</v>
      </c>
      <c r="B10" s="27" t="s">
        <v>1160</v>
      </c>
      <c r="C10" s="15" t="s">
        <v>1161</v>
      </c>
      <c r="D10" s="15" t="s">
        <v>26</v>
      </c>
      <c r="E10" s="18">
        <v>410.3</v>
      </c>
      <c r="F10" s="18"/>
      <c r="G10" s="18"/>
      <c r="H10" s="18">
        <v>413.4</v>
      </c>
      <c r="I10" s="18">
        <v>413.1</v>
      </c>
      <c r="J10" s="18" t="s">
        <v>1245</v>
      </c>
      <c r="K10" s="18">
        <v>409.4</v>
      </c>
      <c r="L10" s="18">
        <v>412.5</v>
      </c>
      <c r="M10" s="18"/>
      <c r="N10" s="40" t="s">
        <v>1333</v>
      </c>
      <c r="O10" s="40" t="s">
        <v>1337</v>
      </c>
      <c r="P10" s="40"/>
      <c r="Q10" s="40">
        <v>412.4</v>
      </c>
      <c r="R10" s="40">
        <v>414.8</v>
      </c>
      <c r="S10" s="40"/>
      <c r="T10" s="40"/>
      <c r="U10" s="40">
        <v>412.8</v>
      </c>
      <c r="V10" s="41">
        <v>411.6</v>
      </c>
      <c r="W10" s="19">
        <v>2075.8</v>
      </c>
      <c r="X10" s="19">
        <v>413.8</v>
      </c>
      <c r="Y10" s="19">
        <f>(W10+X10)/6</f>
        <v>414.9333333333334</v>
      </c>
      <c r="Z10" s="19"/>
      <c r="AA10" s="19"/>
      <c r="AB10" s="19"/>
      <c r="AC10" s="19">
        <f>(Y10+AA10+AB10)</f>
        <v>414.9333333333334</v>
      </c>
      <c r="AD10" s="20" t="s">
        <v>28</v>
      </c>
    </row>
    <row r="11" spans="1:30" s="21" customFormat="1" ht="15.75">
      <c r="A11" s="15">
        <v>7</v>
      </c>
      <c r="B11" s="23" t="s">
        <v>1238</v>
      </c>
      <c r="C11" s="22" t="s">
        <v>1216</v>
      </c>
      <c r="D11" s="22" t="s">
        <v>79</v>
      </c>
      <c r="E11" s="24"/>
      <c r="F11" s="44"/>
      <c r="G11" s="44"/>
      <c r="H11" s="44"/>
      <c r="I11" s="44"/>
      <c r="J11" s="38">
        <v>413.3</v>
      </c>
      <c r="K11" s="38" t="s">
        <v>1248</v>
      </c>
      <c r="L11" s="38">
        <v>412.4</v>
      </c>
      <c r="M11" s="38"/>
      <c r="N11" s="38">
        <v>414.7</v>
      </c>
      <c r="O11" s="38">
        <v>413.7</v>
      </c>
      <c r="P11" s="24"/>
      <c r="Q11" s="24"/>
      <c r="R11" s="24"/>
      <c r="S11" s="24"/>
      <c r="T11" s="24"/>
      <c r="U11" s="24"/>
      <c r="V11" s="24"/>
      <c r="W11" s="25">
        <v>2074.5</v>
      </c>
      <c r="X11" s="19">
        <f>(N11+O11)/2</f>
        <v>414.2</v>
      </c>
      <c r="Y11" s="19">
        <f>(W11+X11)/6</f>
        <v>414.7833333333333</v>
      </c>
      <c r="Z11" s="19"/>
      <c r="AA11" s="19"/>
      <c r="AB11" s="19"/>
      <c r="AC11" s="19">
        <f>(Y11+AA11+AB11)</f>
        <v>414.7833333333333</v>
      </c>
      <c r="AD11" s="20" t="s">
        <v>38</v>
      </c>
    </row>
    <row r="12" spans="1:30" ht="15.75">
      <c r="A12" s="22">
        <v>8</v>
      </c>
      <c r="B12" s="23" t="s">
        <v>1123</v>
      </c>
      <c r="C12" s="22" t="s">
        <v>1124</v>
      </c>
      <c r="D12" s="22" t="s">
        <v>406</v>
      </c>
      <c r="E12" s="24">
        <v>410.7</v>
      </c>
      <c r="F12" s="24">
        <v>412.5</v>
      </c>
      <c r="G12" s="24"/>
      <c r="H12" s="24">
        <v>414.2</v>
      </c>
      <c r="I12" s="38">
        <v>415.5</v>
      </c>
      <c r="J12" s="38" t="s">
        <v>1246</v>
      </c>
      <c r="K12" s="39">
        <v>409.7</v>
      </c>
      <c r="L12" s="38" t="s">
        <v>1254</v>
      </c>
      <c r="M12" s="38"/>
      <c r="N12" s="38" t="s">
        <v>1335</v>
      </c>
      <c r="O12" s="38">
        <v>411.5</v>
      </c>
      <c r="P12" s="24"/>
      <c r="Q12" s="24"/>
      <c r="R12" s="24"/>
      <c r="S12" s="24"/>
      <c r="T12" s="24"/>
      <c r="U12" s="24"/>
      <c r="V12" s="24"/>
      <c r="W12" s="25">
        <v>2074.5</v>
      </c>
      <c r="X12" s="25">
        <v>413.4</v>
      </c>
      <c r="Y12" s="25">
        <f>(W12+X12)/6</f>
        <v>414.65000000000003</v>
      </c>
      <c r="Z12" s="25"/>
      <c r="AA12" s="25"/>
      <c r="AB12" s="25"/>
      <c r="AC12" s="25">
        <f>(Y12+Z12+AA12+AB12)</f>
        <v>414.65000000000003</v>
      </c>
      <c r="AD12" s="26" t="s">
        <v>28</v>
      </c>
    </row>
    <row r="13" spans="1:30" ht="15.75">
      <c r="A13" s="22">
        <v>9</v>
      </c>
      <c r="B13" s="27" t="s">
        <v>1125</v>
      </c>
      <c r="C13" s="15" t="s">
        <v>1126</v>
      </c>
      <c r="D13" s="15" t="s">
        <v>165</v>
      </c>
      <c r="E13" s="18">
        <v>410.9</v>
      </c>
      <c r="F13" s="18"/>
      <c r="G13" s="18"/>
      <c r="H13" s="18"/>
      <c r="I13" s="18"/>
      <c r="J13" s="18">
        <v>412.8</v>
      </c>
      <c r="K13" s="41">
        <v>410.8</v>
      </c>
      <c r="L13" s="40">
        <v>415.1</v>
      </c>
      <c r="M13" s="40"/>
      <c r="N13" s="40">
        <v>414.1</v>
      </c>
      <c r="O13" s="40" t="s">
        <v>1339</v>
      </c>
      <c r="P13" s="40"/>
      <c r="Q13" s="40">
        <v>414.4</v>
      </c>
      <c r="R13" s="40"/>
      <c r="S13" s="40"/>
      <c r="T13" s="40"/>
      <c r="U13" s="40">
        <v>411.3</v>
      </c>
      <c r="V13" s="40"/>
      <c r="W13" s="19">
        <v>2072.6</v>
      </c>
      <c r="X13" s="19">
        <v>412.85</v>
      </c>
      <c r="Y13" s="19">
        <f>(W13+X13)/6</f>
        <v>414.2416666666666</v>
      </c>
      <c r="Z13" s="19"/>
      <c r="AA13" s="19"/>
      <c r="AB13" s="19"/>
      <c r="AC13" s="19">
        <f>(Y13+AA13+AB13)</f>
        <v>414.2416666666666</v>
      </c>
      <c r="AD13" s="20" t="s">
        <v>38</v>
      </c>
    </row>
    <row r="14" spans="1:30" ht="15.75">
      <c r="A14" s="22">
        <v>10</v>
      </c>
      <c r="B14" s="23" t="s">
        <v>1138</v>
      </c>
      <c r="C14" s="22" t="s">
        <v>1139</v>
      </c>
      <c r="D14" s="22" t="s">
        <v>26</v>
      </c>
      <c r="E14" s="38">
        <v>412.6</v>
      </c>
      <c r="F14" s="38"/>
      <c r="G14" s="38"/>
      <c r="H14" s="38"/>
      <c r="I14" s="38"/>
      <c r="J14" s="38">
        <v>412.6</v>
      </c>
      <c r="K14" s="38">
        <v>413.2</v>
      </c>
      <c r="L14" s="39">
        <v>405</v>
      </c>
      <c r="M14" s="38"/>
      <c r="N14" s="38">
        <v>414.4</v>
      </c>
      <c r="O14" s="38" t="s">
        <v>1340</v>
      </c>
      <c r="P14" s="24"/>
      <c r="Q14" s="24"/>
      <c r="R14" s="24"/>
      <c r="S14" s="24"/>
      <c r="T14" s="24"/>
      <c r="U14" s="24"/>
      <c r="V14" s="24"/>
      <c r="W14" s="25">
        <v>2069.35</v>
      </c>
      <c r="X14" s="25">
        <v>415.475</v>
      </c>
      <c r="Y14" s="25">
        <f>(W14+X14)/6</f>
        <v>414.1375</v>
      </c>
      <c r="Z14" s="25"/>
      <c r="AA14" s="25"/>
      <c r="AB14" s="25"/>
      <c r="AC14" s="25">
        <f>(Y14+AA14+AB14)</f>
        <v>414.1375</v>
      </c>
      <c r="AD14" s="26" t="s">
        <v>28</v>
      </c>
    </row>
    <row r="15" spans="1:30" ht="15.75">
      <c r="A15" s="22">
        <v>11</v>
      </c>
      <c r="B15" s="23" t="s">
        <v>1151</v>
      </c>
      <c r="C15" s="22" t="s">
        <v>1152</v>
      </c>
      <c r="D15" s="22" t="s">
        <v>49</v>
      </c>
      <c r="E15" s="38" t="s">
        <v>1153</v>
      </c>
      <c r="F15" s="38"/>
      <c r="G15" s="38"/>
      <c r="H15" s="38"/>
      <c r="I15" s="38"/>
      <c r="J15" s="38">
        <v>415</v>
      </c>
      <c r="K15" s="38">
        <v>410.3</v>
      </c>
      <c r="L15" s="39">
        <v>409.6</v>
      </c>
      <c r="M15" s="38"/>
      <c r="N15" s="38">
        <v>412.6</v>
      </c>
      <c r="O15" s="38">
        <v>415</v>
      </c>
      <c r="P15" s="24"/>
      <c r="Q15" s="24"/>
      <c r="R15" s="24"/>
      <c r="S15" s="24"/>
      <c r="T15" s="24"/>
      <c r="U15" s="24"/>
      <c r="V15" s="24"/>
      <c r="W15" s="25">
        <v>2070.1</v>
      </c>
      <c r="X15" s="19">
        <f>(N15+O15)/2</f>
        <v>413.8</v>
      </c>
      <c r="Y15" s="25">
        <f>(W15+X15)/6</f>
        <v>413.98333333333335</v>
      </c>
      <c r="Z15" s="25"/>
      <c r="AA15" s="25"/>
      <c r="AB15" s="25"/>
      <c r="AC15" s="25">
        <f>(Y15+AA15+AB15)</f>
        <v>413.98333333333335</v>
      </c>
      <c r="AD15" s="26" t="s">
        <v>28</v>
      </c>
    </row>
    <row r="16" spans="1:30" ht="15.75">
      <c r="A16" s="22">
        <v>12</v>
      </c>
      <c r="B16" s="23" t="s">
        <v>1140</v>
      </c>
      <c r="C16" s="22" t="s">
        <v>1141</v>
      </c>
      <c r="D16" s="22" t="s">
        <v>55</v>
      </c>
      <c r="E16" s="38">
        <v>412.8</v>
      </c>
      <c r="F16" s="38"/>
      <c r="G16" s="38"/>
      <c r="H16" s="38"/>
      <c r="I16" s="38"/>
      <c r="J16" s="39">
        <v>409</v>
      </c>
      <c r="K16" s="38">
        <v>415.2</v>
      </c>
      <c r="L16" s="38">
        <v>410.4</v>
      </c>
      <c r="M16" s="38"/>
      <c r="N16" s="38">
        <v>417.3</v>
      </c>
      <c r="O16" s="38">
        <v>412.9</v>
      </c>
      <c r="P16" s="24"/>
      <c r="Q16" s="24"/>
      <c r="R16" s="24"/>
      <c r="S16" s="24"/>
      <c r="T16" s="24"/>
      <c r="U16" s="24"/>
      <c r="V16" s="24"/>
      <c r="W16" s="25">
        <v>2068.6</v>
      </c>
      <c r="X16" s="19">
        <f>(N16+O16)/2</f>
        <v>415.1</v>
      </c>
      <c r="Y16" s="25">
        <f>(W16+X16)/6</f>
        <v>413.95</v>
      </c>
      <c r="Z16" s="25"/>
      <c r="AA16" s="25"/>
      <c r="AB16" s="25"/>
      <c r="AC16" s="25">
        <f>(Y16+AA16+AB16)</f>
        <v>413.95</v>
      </c>
      <c r="AD16" s="26" t="s">
        <v>38</v>
      </c>
    </row>
    <row r="17" spans="1:30" ht="15.75">
      <c r="A17" s="22">
        <v>13</v>
      </c>
      <c r="B17" s="23" t="s">
        <v>804</v>
      </c>
      <c r="C17" s="22" t="s">
        <v>1169</v>
      </c>
      <c r="D17" s="22" t="s">
        <v>530</v>
      </c>
      <c r="E17" s="38" t="s">
        <v>1170</v>
      </c>
      <c r="F17" s="38"/>
      <c r="G17" s="38"/>
      <c r="H17" s="38"/>
      <c r="I17" s="38"/>
      <c r="J17" s="38">
        <v>411.1</v>
      </c>
      <c r="K17" s="39">
        <v>403.7</v>
      </c>
      <c r="L17" s="38">
        <v>410.9</v>
      </c>
      <c r="M17" s="38"/>
      <c r="N17" s="38">
        <v>414.7</v>
      </c>
      <c r="O17" s="38">
        <v>414</v>
      </c>
      <c r="P17" s="24"/>
      <c r="Q17" s="24"/>
      <c r="R17" s="24"/>
      <c r="S17" s="24"/>
      <c r="T17" s="24"/>
      <c r="U17" s="24"/>
      <c r="V17" s="24"/>
      <c r="W17" s="25">
        <v>2065.65</v>
      </c>
      <c r="X17" s="19">
        <f>(N17+O17)/2</f>
        <v>414.35</v>
      </c>
      <c r="Y17" s="25">
        <f>(W17+X17)/6</f>
        <v>413.3333333333333</v>
      </c>
      <c r="Z17" s="25"/>
      <c r="AA17" s="25"/>
      <c r="AB17" s="25"/>
      <c r="AC17" s="25">
        <f>(Y17+AA17+AB17)</f>
        <v>413.3333333333333</v>
      </c>
      <c r="AD17" s="26" t="s">
        <v>38</v>
      </c>
    </row>
    <row r="18" spans="1:30" s="21" customFormat="1" ht="15.75">
      <c r="A18" s="15">
        <v>14</v>
      </c>
      <c r="B18" s="27" t="s">
        <v>1233</v>
      </c>
      <c r="C18" s="15" t="s">
        <v>1234</v>
      </c>
      <c r="D18" s="15" t="s">
        <v>64</v>
      </c>
      <c r="E18" s="18" t="s">
        <v>1235</v>
      </c>
      <c r="F18" s="18"/>
      <c r="G18" s="18"/>
      <c r="H18" s="18"/>
      <c r="I18" s="18"/>
      <c r="J18" s="41">
        <v>410.1</v>
      </c>
      <c r="K18" s="40">
        <v>414.2</v>
      </c>
      <c r="L18" s="40">
        <v>412.7</v>
      </c>
      <c r="M18" s="40"/>
      <c r="N18" s="40" t="s">
        <v>1336</v>
      </c>
      <c r="O18" s="40">
        <v>412.7</v>
      </c>
      <c r="P18" s="40"/>
      <c r="Q18" s="40"/>
      <c r="R18" s="40"/>
      <c r="S18" s="40"/>
      <c r="T18" s="40"/>
      <c r="U18" s="40">
        <v>411.4</v>
      </c>
      <c r="V18" s="40"/>
      <c r="W18" s="19">
        <v>2066.55</v>
      </c>
      <c r="X18" s="19">
        <v>412.05</v>
      </c>
      <c r="Y18" s="19">
        <f>(W18+X18)/6</f>
        <v>413.1000000000001</v>
      </c>
      <c r="Z18" s="19"/>
      <c r="AA18" s="19"/>
      <c r="AB18" s="19"/>
      <c r="AC18" s="19">
        <f>(Y18+AA18+AB18)</f>
        <v>413.1000000000001</v>
      </c>
      <c r="AD18" s="20" t="s">
        <v>38</v>
      </c>
    </row>
    <row r="19" spans="1:30" ht="15.75">
      <c r="A19" s="24">
        <v>15</v>
      </c>
      <c r="B19" s="23" t="s">
        <v>1147</v>
      </c>
      <c r="C19" s="22" t="s">
        <v>1148</v>
      </c>
      <c r="D19" s="22" t="s">
        <v>26</v>
      </c>
      <c r="E19" s="38">
        <v>411.5</v>
      </c>
      <c r="F19" s="38"/>
      <c r="G19" s="38"/>
      <c r="H19" s="38"/>
      <c r="I19" s="38"/>
      <c r="J19" s="38">
        <v>415.7</v>
      </c>
      <c r="K19" s="38">
        <v>411.7</v>
      </c>
      <c r="L19" s="38" t="s">
        <v>1149</v>
      </c>
      <c r="M19" s="38"/>
      <c r="N19" s="39">
        <v>410.3</v>
      </c>
      <c r="O19" s="38">
        <v>412.8</v>
      </c>
      <c r="P19" s="24"/>
      <c r="Q19" s="24"/>
      <c r="R19" s="24"/>
      <c r="S19" s="24"/>
      <c r="T19" s="24"/>
      <c r="U19" s="24"/>
      <c r="V19" s="24"/>
      <c r="W19" s="25">
        <v>2064.65</v>
      </c>
      <c r="X19" s="25">
        <v>412.875</v>
      </c>
      <c r="Y19" s="25">
        <f>(W19+X19)/6</f>
        <v>412.92083333333335</v>
      </c>
      <c r="Z19" s="25"/>
      <c r="AA19" s="25"/>
      <c r="AB19" s="25"/>
      <c r="AC19" s="25">
        <f>(Y19+AA19+AB19)</f>
        <v>412.92083333333335</v>
      </c>
      <c r="AD19" s="26" t="s">
        <v>38</v>
      </c>
    </row>
    <row r="20" spans="1:30" s="21" customFormat="1" ht="15.75">
      <c r="A20" s="15">
        <v>16</v>
      </c>
      <c r="B20" s="27" t="s">
        <v>1127</v>
      </c>
      <c r="C20" s="15" t="s">
        <v>1128</v>
      </c>
      <c r="D20" s="15" t="s">
        <v>59</v>
      </c>
      <c r="E20" s="18">
        <v>413.8</v>
      </c>
      <c r="F20" s="18"/>
      <c r="G20" s="18"/>
      <c r="H20" s="18"/>
      <c r="I20" s="18"/>
      <c r="J20" s="40">
        <v>410.3</v>
      </c>
      <c r="K20" s="40">
        <v>413.8</v>
      </c>
      <c r="L20" s="40">
        <v>412.7</v>
      </c>
      <c r="M20" s="40"/>
      <c r="N20" s="41">
        <v>409.2</v>
      </c>
      <c r="O20" s="40">
        <v>412.9</v>
      </c>
      <c r="P20" s="40"/>
      <c r="Q20" s="40">
        <v>412</v>
      </c>
      <c r="R20" s="18"/>
      <c r="S20" s="18"/>
      <c r="T20" s="18"/>
      <c r="U20" s="18"/>
      <c r="V20" s="18"/>
      <c r="W20" s="19">
        <v>2061.7</v>
      </c>
      <c r="X20" s="19">
        <v>412.45</v>
      </c>
      <c r="Y20" s="19">
        <f>(W20+X20)/6</f>
        <v>412.3583333333333</v>
      </c>
      <c r="Z20" s="19"/>
      <c r="AA20" s="19"/>
      <c r="AB20" s="19"/>
      <c r="AC20" s="19">
        <f>(Y20+AA20+AB20)</f>
        <v>412.3583333333333</v>
      </c>
      <c r="AD20" s="20" t="s">
        <v>28</v>
      </c>
    </row>
    <row r="21" spans="1:30" ht="15.75">
      <c r="A21" s="22">
        <v>17</v>
      </c>
      <c r="B21" s="23" t="s">
        <v>645</v>
      </c>
      <c r="C21" s="51" t="s">
        <v>646</v>
      </c>
      <c r="D21" s="22" t="s">
        <v>59</v>
      </c>
      <c r="E21" s="38">
        <v>410.6</v>
      </c>
      <c r="F21" s="38">
        <v>413.1</v>
      </c>
      <c r="G21" s="38"/>
      <c r="H21" s="38"/>
      <c r="I21" s="38"/>
      <c r="J21" s="38">
        <v>413.1</v>
      </c>
      <c r="K21" s="38">
        <v>413.4</v>
      </c>
      <c r="L21" s="38">
        <v>411.3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>
        <v>2061.5</v>
      </c>
      <c r="X21" s="25">
        <v>412.35</v>
      </c>
      <c r="Y21" s="25">
        <f>(W21+X21)/6</f>
        <v>412.30833333333334</v>
      </c>
      <c r="Z21" s="25"/>
      <c r="AA21" s="25"/>
      <c r="AB21" s="25"/>
      <c r="AC21" s="25">
        <f>(Y21+AA21+AB21)</f>
        <v>412.30833333333334</v>
      </c>
      <c r="AD21" s="26" t="s">
        <v>28</v>
      </c>
    </row>
    <row r="22" spans="1:30" ht="15.75">
      <c r="A22" s="22">
        <v>18</v>
      </c>
      <c r="B22" s="23" t="s">
        <v>1134</v>
      </c>
      <c r="C22" s="22" t="s">
        <v>584</v>
      </c>
      <c r="D22" s="22" t="s">
        <v>59</v>
      </c>
      <c r="E22" s="38">
        <v>408.9</v>
      </c>
      <c r="F22" s="38"/>
      <c r="G22" s="38"/>
      <c r="H22" s="38"/>
      <c r="I22" s="38"/>
      <c r="J22" s="38">
        <v>410.4</v>
      </c>
      <c r="K22" s="38" t="s">
        <v>1250</v>
      </c>
      <c r="L22" s="38">
        <v>412.4</v>
      </c>
      <c r="M22" s="38"/>
      <c r="N22" s="39">
        <v>407.6</v>
      </c>
      <c r="O22" s="38">
        <v>414</v>
      </c>
      <c r="P22" s="24"/>
      <c r="Q22" s="24"/>
      <c r="R22" s="24"/>
      <c r="S22" s="24"/>
      <c r="T22" s="24"/>
      <c r="U22" s="24"/>
      <c r="V22" s="24"/>
      <c r="W22" s="25">
        <v>2060.6</v>
      </c>
      <c r="X22" s="25">
        <v>413.2</v>
      </c>
      <c r="Y22" s="25">
        <f>(W22+X22)/6</f>
        <v>412.29999999999995</v>
      </c>
      <c r="Z22" s="25"/>
      <c r="AA22" s="25"/>
      <c r="AB22" s="25"/>
      <c r="AC22" s="25">
        <f>(Y22+AA22+AB22)</f>
        <v>412.29999999999995</v>
      </c>
      <c r="AD22" s="26" t="s">
        <v>38</v>
      </c>
    </row>
    <row r="23" spans="1:30" s="79" customFormat="1" ht="15.75">
      <c r="A23" s="22">
        <v>19</v>
      </c>
      <c r="B23" s="27" t="s">
        <v>1205</v>
      </c>
      <c r="C23" s="15" t="s">
        <v>1206</v>
      </c>
      <c r="D23" s="15" t="s">
        <v>26</v>
      </c>
      <c r="E23" s="41">
        <v>406.8</v>
      </c>
      <c r="F23" s="40"/>
      <c r="G23" s="40"/>
      <c r="H23" s="40"/>
      <c r="I23" s="40"/>
      <c r="J23" s="40">
        <v>407.9</v>
      </c>
      <c r="K23" s="40">
        <v>411.4</v>
      </c>
      <c r="L23" s="40">
        <v>413.7</v>
      </c>
      <c r="M23" s="40"/>
      <c r="N23" s="40">
        <v>412.8</v>
      </c>
      <c r="O23" s="40">
        <v>414.3</v>
      </c>
      <c r="P23" s="18"/>
      <c r="Q23" s="18"/>
      <c r="R23" s="18"/>
      <c r="S23" s="18"/>
      <c r="T23" s="18"/>
      <c r="U23" s="18"/>
      <c r="V23" s="18"/>
      <c r="W23" s="19">
        <v>2060.1</v>
      </c>
      <c r="X23" s="19">
        <f>(N23+O23)/2</f>
        <v>413.55</v>
      </c>
      <c r="Y23" s="19">
        <f>(W23+X23)/6</f>
        <v>412.27500000000003</v>
      </c>
      <c r="Z23" s="19"/>
      <c r="AA23" s="19"/>
      <c r="AB23" s="19"/>
      <c r="AC23" s="19">
        <f>(Y23+AA23+AB23)</f>
        <v>412.27500000000003</v>
      </c>
      <c r="AD23" s="20" t="s">
        <v>38</v>
      </c>
    </row>
    <row r="24" spans="1:30" ht="15.75">
      <c r="A24" s="22">
        <v>20</v>
      </c>
      <c r="B24" s="23" t="s">
        <v>587</v>
      </c>
      <c r="C24" s="22" t="s">
        <v>588</v>
      </c>
      <c r="D24" s="22" t="s">
        <v>288</v>
      </c>
      <c r="E24" s="38">
        <v>410.8</v>
      </c>
      <c r="F24" s="38"/>
      <c r="G24" s="38"/>
      <c r="H24" s="38"/>
      <c r="I24" s="38"/>
      <c r="J24" s="38">
        <v>411.4</v>
      </c>
      <c r="K24" s="38" t="s">
        <v>1249</v>
      </c>
      <c r="L24" s="39">
        <v>408.2</v>
      </c>
      <c r="M24" s="38"/>
      <c r="N24" s="38">
        <v>411.7</v>
      </c>
      <c r="O24" s="38">
        <v>410.6</v>
      </c>
      <c r="P24" s="24"/>
      <c r="Q24" s="24"/>
      <c r="R24" s="24"/>
      <c r="S24" s="24"/>
      <c r="T24" s="24"/>
      <c r="U24" s="24"/>
      <c r="V24" s="24"/>
      <c r="W24" s="25">
        <v>2060.2</v>
      </c>
      <c r="X24" s="19">
        <f>(N24+O24)/2</f>
        <v>411.15</v>
      </c>
      <c r="Y24" s="25">
        <f>(W24+X24)/6</f>
        <v>411.89166666666665</v>
      </c>
      <c r="Z24" s="25"/>
      <c r="AA24" s="25"/>
      <c r="AB24" s="25"/>
      <c r="AC24" s="25">
        <f>(Y24+AA24+AB24)</f>
        <v>411.89166666666665</v>
      </c>
      <c r="AD24" s="26" t="s">
        <v>38</v>
      </c>
    </row>
    <row r="25" spans="1:30" ht="15.75">
      <c r="A25" s="22">
        <v>21</v>
      </c>
      <c r="B25" s="23" t="s">
        <v>1142</v>
      </c>
      <c r="C25" s="22" t="s">
        <v>1143</v>
      </c>
      <c r="D25" s="22" t="s">
        <v>59</v>
      </c>
      <c r="E25" s="38">
        <v>408</v>
      </c>
      <c r="F25" s="38"/>
      <c r="G25" s="38"/>
      <c r="H25" s="38"/>
      <c r="I25" s="38"/>
      <c r="J25" s="38">
        <v>414.2</v>
      </c>
      <c r="K25" s="39">
        <v>405.7</v>
      </c>
      <c r="L25" s="38">
        <v>413.7</v>
      </c>
      <c r="M25" s="38"/>
      <c r="N25" s="38">
        <v>410.6</v>
      </c>
      <c r="O25" s="38">
        <v>412.5</v>
      </c>
      <c r="P25" s="24"/>
      <c r="Q25" s="24"/>
      <c r="R25" s="24"/>
      <c r="S25" s="24"/>
      <c r="T25" s="24"/>
      <c r="U25" s="24"/>
      <c r="V25" s="24"/>
      <c r="W25" s="25">
        <v>2059</v>
      </c>
      <c r="X25" s="19">
        <f>(N25+O25)/2</f>
        <v>411.55</v>
      </c>
      <c r="Y25" s="25">
        <f>(W25+X25)/6</f>
        <v>411.7583333333334</v>
      </c>
      <c r="Z25" s="25"/>
      <c r="AA25" s="25"/>
      <c r="AB25" s="25"/>
      <c r="AC25" s="25">
        <f>(Y25+AA25+AB25)</f>
        <v>411.7583333333334</v>
      </c>
      <c r="AD25" s="26" t="s">
        <v>28</v>
      </c>
    </row>
    <row r="26" spans="1:30" ht="15.75">
      <c r="A26" s="22">
        <v>22</v>
      </c>
      <c r="B26" s="23" t="s">
        <v>1156</v>
      </c>
      <c r="C26" s="22" t="s">
        <v>1157</v>
      </c>
      <c r="D26" s="22" t="s">
        <v>26</v>
      </c>
      <c r="E26" s="38">
        <v>412.6</v>
      </c>
      <c r="F26" s="38"/>
      <c r="G26" s="38"/>
      <c r="H26" s="38"/>
      <c r="I26" s="38"/>
      <c r="J26" s="39">
        <v>407</v>
      </c>
      <c r="K26" s="38">
        <v>408.6</v>
      </c>
      <c r="L26" s="38">
        <v>407.9</v>
      </c>
      <c r="M26" s="38"/>
      <c r="N26" s="38">
        <v>414</v>
      </c>
      <c r="O26" s="38">
        <v>412.8</v>
      </c>
      <c r="P26" s="24"/>
      <c r="Q26" s="24"/>
      <c r="R26" s="24"/>
      <c r="S26" s="24"/>
      <c r="T26" s="24"/>
      <c r="U26" s="24"/>
      <c r="V26" s="24"/>
      <c r="W26" s="25">
        <v>2055.9</v>
      </c>
      <c r="X26" s="19">
        <f>(N26+O26)/2</f>
        <v>413.4</v>
      </c>
      <c r="Y26" s="25">
        <f>(W26+X26)/6</f>
        <v>411.55</v>
      </c>
      <c r="Z26" s="25"/>
      <c r="AA26" s="25"/>
      <c r="AB26" s="25"/>
      <c r="AC26" s="25">
        <f>(Y26+AA26+AB26)</f>
        <v>411.55</v>
      </c>
      <c r="AD26" s="26" t="s">
        <v>38</v>
      </c>
    </row>
    <row r="27" spans="1:30" s="21" customFormat="1" ht="15.75">
      <c r="A27" s="15">
        <v>23</v>
      </c>
      <c r="B27" s="23" t="s">
        <v>1150</v>
      </c>
      <c r="C27" s="22" t="s">
        <v>643</v>
      </c>
      <c r="D27" s="22" t="s">
        <v>59</v>
      </c>
      <c r="E27" s="38">
        <v>409.4</v>
      </c>
      <c r="F27" s="38"/>
      <c r="G27" s="38"/>
      <c r="H27" s="38"/>
      <c r="I27" s="38"/>
      <c r="J27" s="38">
        <v>413.8</v>
      </c>
      <c r="K27" s="38">
        <v>412.3</v>
      </c>
      <c r="L27" s="39">
        <v>406.2</v>
      </c>
      <c r="M27" s="38"/>
      <c r="N27" s="38">
        <v>409</v>
      </c>
      <c r="O27" s="38">
        <v>412.1</v>
      </c>
      <c r="P27" s="24"/>
      <c r="Q27" s="24"/>
      <c r="R27" s="24"/>
      <c r="S27" s="24"/>
      <c r="T27" s="24"/>
      <c r="U27" s="24"/>
      <c r="V27" s="24"/>
      <c r="W27" s="25">
        <v>2056.6</v>
      </c>
      <c r="X27" s="19">
        <f>(N27+O27)/2</f>
        <v>410.55</v>
      </c>
      <c r="Y27" s="25">
        <f>(W27+X27)/6</f>
        <v>411.19166666666666</v>
      </c>
      <c r="Z27" s="25"/>
      <c r="AA27" s="25"/>
      <c r="AB27" s="25"/>
      <c r="AC27" s="25">
        <f>(Y27+AA27+AB27)</f>
        <v>411.19166666666666</v>
      </c>
      <c r="AD27" s="26" t="s">
        <v>38</v>
      </c>
    </row>
    <row r="28" spans="1:30" ht="15.75">
      <c r="A28" s="24">
        <v>24</v>
      </c>
      <c r="B28" s="23" t="s">
        <v>612</v>
      </c>
      <c r="C28" s="22" t="s">
        <v>613</v>
      </c>
      <c r="D28" s="22" t="s">
        <v>59</v>
      </c>
      <c r="E28" s="38">
        <v>412.3</v>
      </c>
      <c r="F28" s="38"/>
      <c r="G28" s="38"/>
      <c r="H28" s="38"/>
      <c r="I28" s="38"/>
      <c r="J28" s="38">
        <v>410.1</v>
      </c>
      <c r="K28" s="38">
        <v>408.4</v>
      </c>
      <c r="L28" s="38">
        <v>409.6</v>
      </c>
      <c r="M28" s="38"/>
      <c r="N28" s="38">
        <v>414.3</v>
      </c>
      <c r="O28" s="39">
        <v>406.4</v>
      </c>
      <c r="P28" s="144"/>
      <c r="Q28" s="144"/>
      <c r="R28" s="144"/>
      <c r="S28" s="144"/>
      <c r="T28" s="144"/>
      <c r="U28" s="144"/>
      <c r="V28" s="144"/>
      <c r="W28" s="25">
        <v>2054.7</v>
      </c>
      <c r="X28" s="25">
        <v>411.95</v>
      </c>
      <c r="Y28" s="25">
        <f>(W28+X28)/6</f>
        <v>411.1083333333333</v>
      </c>
      <c r="Z28" s="25"/>
      <c r="AA28" s="25"/>
      <c r="AB28" s="25"/>
      <c r="AC28" s="25">
        <f>(Y28+AA28+AB28)</f>
        <v>411.1083333333333</v>
      </c>
      <c r="AD28" s="26" t="s">
        <v>38</v>
      </c>
    </row>
    <row r="29" spans="1:30" s="21" customFormat="1" ht="15.75">
      <c r="A29" s="15">
        <v>25</v>
      </c>
      <c r="B29" s="27" t="s">
        <v>1132</v>
      </c>
      <c r="C29" s="15" t="s">
        <v>1133</v>
      </c>
      <c r="D29" s="15" t="s">
        <v>59</v>
      </c>
      <c r="E29" s="41">
        <v>407.5</v>
      </c>
      <c r="F29" s="40"/>
      <c r="G29" s="40"/>
      <c r="H29" s="40"/>
      <c r="I29" s="40"/>
      <c r="J29" s="40">
        <v>413.6</v>
      </c>
      <c r="K29" s="40">
        <v>411.3</v>
      </c>
      <c r="L29" s="40">
        <v>409.2</v>
      </c>
      <c r="M29" s="40"/>
      <c r="N29" s="40">
        <v>411.2</v>
      </c>
      <c r="O29" s="40">
        <v>410.4</v>
      </c>
      <c r="P29" s="18"/>
      <c r="Q29" s="18"/>
      <c r="R29" s="18"/>
      <c r="S29" s="18"/>
      <c r="T29" s="18"/>
      <c r="U29" s="18"/>
      <c r="V29" s="18"/>
      <c r="W29" s="19">
        <v>2055.7</v>
      </c>
      <c r="X29" s="19">
        <f>(N29+O29)/2</f>
        <v>410.79999999999995</v>
      </c>
      <c r="Y29" s="19">
        <f>(W29+X29)/6</f>
        <v>411.0833333333333</v>
      </c>
      <c r="Z29" s="19"/>
      <c r="AA29" s="19"/>
      <c r="AB29" s="19"/>
      <c r="AC29" s="19">
        <f>(Y29+AA29+AB29)</f>
        <v>411.0833333333333</v>
      </c>
      <c r="AD29" s="20" t="s">
        <v>38</v>
      </c>
    </row>
    <row r="30" spans="1:30" s="31" customFormat="1" ht="15.75">
      <c r="A30" s="15">
        <v>26</v>
      </c>
      <c r="B30" s="27" t="s">
        <v>604</v>
      </c>
      <c r="C30" s="15" t="s">
        <v>605</v>
      </c>
      <c r="D30" s="15" t="s">
        <v>165</v>
      </c>
      <c r="E30" s="18">
        <v>409.2</v>
      </c>
      <c r="F30" s="18"/>
      <c r="G30" s="18"/>
      <c r="H30" s="41">
        <v>404</v>
      </c>
      <c r="I30" s="40"/>
      <c r="J30" s="40">
        <v>408</v>
      </c>
      <c r="K30" s="40">
        <v>409.5</v>
      </c>
      <c r="L30" s="40">
        <v>410.4</v>
      </c>
      <c r="M30" s="40"/>
      <c r="N30" s="40">
        <v>412.5</v>
      </c>
      <c r="O30" s="40">
        <v>412.2</v>
      </c>
      <c r="P30" s="18"/>
      <c r="Q30" s="18"/>
      <c r="R30" s="18"/>
      <c r="S30" s="18"/>
      <c r="T30" s="18"/>
      <c r="U30" s="18"/>
      <c r="V30" s="18"/>
      <c r="W30" s="19">
        <v>2052.6</v>
      </c>
      <c r="X30" s="19">
        <f>(N30+O30)/2</f>
        <v>412.35</v>
      </c>
      <c r="Y30" s="19">
        <f>(W30+X30)/6</f>
        <v>410.825</v>
      </c>
      <c r="Z30" s="19"/>
      <c r="AA30" s="19"/>
      <c r="AB30" s="19"/>
      <c r="AC30" s="19">
        <f>(Y30+AA30+AB30)</f>
        <v>410.825</v>
      </c>
      <c r="AD30" s="20" t="s">
        <v>38</v>
      </c>
    </row>
    <row r="31" spans="1:30" ht="15.75">
      <c r="A31" s="22">
        <v>27</v>
      </c>
      <c r="B31" s="27" t="s">
        <v>1176</v>
      </c>
      <c r="C31" s="15" t="s">
        <v>198</v>
      </c>
      <c r="D31" s="15" t="s">
        <v>59</v>
      </c>
      <c r="E31" s="40">
        <v>413.5</v>
      </c>
      <c r="F31" s="40"/>
      <c r="G31" s="40"/>
      <c r="H31" s="40"/>
      <c r="I31" s="40"/>
      <c r="J31" s="40">
        <v>409.6</v>
      </c>
      <c r="K31" s="40">
        <v>409.7</v>
      </c>
      <c r="L31" s="40">
        <v>410.1</v>
      </c>
      <c r="M31" s="40"/>
      <c r="N31" s="41">
        <v>408.7</v>
      </c>
      <c r="O31" s="40">
        <v>411.1</v>
      </c>
      <c r="P31" s="18"/>
      <c r="Q31" s="18"/>
      <c r="R31" s="18"/>
      <c r="S31" s="18"/>
      <c r="T31" s="18"/>
      <c r="U31" s="18"/>
      <c r="V31" s="18"/>
      <c r="W31" s="19">
        <v>2054</v>
      </c>
      <c r="X31" s="19">
        <v>410.6</v>
      </c>
      <c r="Y31" s="19">
        <f>(W31+X31)/6</f>
        <v>410.76666666666665</v>
      </c>
      <c r="Z31" s="19"/>
      <c r="AA31" s="19"/>
      <c r="AB31" s="19"/>
      <c r="AC31" s="19">
        <f>(Y31+AA31+AB31)</f>
        <v>410.76666666666665</v>
      </c>
      <c r="AD31" s="20" t="s">
        <v>38</v>
      </c>
    </row>
    <row r="32" spans="1:30" s="21" customFormat="1" ht="15.75">
      <c r="A32" s="15">
        <v>28</v>
      </c>
      <c r="B32" s="23" t="s">
        <v>656</v>
      </c>
      <c r="C32" s="22" t="s">
        <v>657</v>
      </c>
      <c r="D32" s="22" t="s">
        <v>59</v>
      </c>
      <c r="E32" s="38">
        <v>412</v>
      </c>
      <c r="F32" s="38"/>
      <c r="G32" s="38"/>
      <c r="H32" s="38"/>
      <c r="I32" s="38"/>
      <c r="J32" s="38">
        <v>412</v>
      </c>
      <c r="K32" s="38">
        <v>409.9</v>
      </c>
      <c r="L32" s="38">
        <v>410</v>
      </c>
      <c r="M32" s="38"/>
      <c r="N32" s="39">
        <v>408.8</v>
      </c>
      <c r="O32" s="38">
        <v>410.4</v>
      </c>
      <c r="P32" s="24"/>
      <c r="Q32" s="24"/>
      <c r="R32" s="24"/>
      <c r="S32" s="24"/>
      <c r="T32" s="24"/>
      <c r="U32" s="24"/>
      <c r="V32" s="24"/>
      <c r="W32" s="25">
        <v>2054.3</v>
      </c>
      <c r="X32" s="25">
        <v>410.2</v>
      </c>
      <c r="Y32" s="25">
        <f>(W32+X32)/6</f>
        <v>410.75</v>
      </c>
      <c r="Z32" s="25"/>
      <c r="AA32" s="25"/>
      <c r="AB32" s="25"/>
      <c r="AC32" s="25">
        <f>(Y32+AA32+AB32)</f>
        <v>410.75</v>
      </c>
      <c r="AD32" s="26" t="s">
        <v>38</v>
      </c>
    </row>
    <row r="33" spans="1:30" ht="15.75">
      <c r="A33" s="15">
        <v>29</v>
      </c>
      <c r="B33" s="35" t="s">
        <v>1405</v>
      </c>
      <c r="C33" s="34" t="s">
        <v>1406</v>
      </c>
      <c r="D33" s="34" t="s">
        <v>288</v>
      </c>
      <c r="E33" s="40">
        <v>414.4</v>
      </c>
      <c r="F33" s="43"/>
      <c r="G33" s="43"/>
      <c r="H33" s="43"/>
      <c r="I33" s="43"/>
      <c r="J33" s="40">
        <v>414.5</v>
      </c>
      <c r="K33" s="40">
        <v>408.1</v>
      </c>
      <c r="L33" s="41">
        <v>407</v>
      </c>
      <c r="M33" s="40"/>
      <c r="N33" s="40">
        <v>407.6</v>
      </c>
      <c r="O33" s="40">
        <v>410.5</v>
      </c>
      <c r="P33" s="18"/>
      <c r="Q33" s="18"/>
      <c r="R33" s="18"/>
      <c r="S33" s="18"/>
      <c r="T33" s="18"/>
      <c r="U33" s="18"/>
      <c r="V33" s="18"/>
      <c r="W33" s="19">
        <v>2055.1</v>
      </c>
      <c r="X33" s="19">
        <v>409.05</v>
      </c>
      <c r="Y33" s="19">
        <f>(W33+X33)/6</f>
        <v>410.69166666666666</v>
      </c>
      <c r="Z33" s="19"/>
      <c r="AA33" s="19"/>
      <c r="AB33" s="19"/>
      <c r="AC33" s="19">
        <f>(Y33+AA33+AB33)</f>
        <v>410.69166666666666</v>
      </c>
      <c r="AD33" s="20" t="s">
        <v>38</v>
      </c>
    </row>
    <row r="34" spans="1:30" s="21" customFormat="1" ht="15.75">
      <c r="A34" s="15">
        <v>30</v>
      </c>
      <c r="B34" s="23" t="s">
        <v>1154</v>
      </c>
      <c r="C34" s="22" t="s">
        <v>1155</v>
      </c>
      <c r="D34" s="22" t="s">
        <v>64</v>
      </c>
      <c r="E34" s="38">
        <v>407.3</v>
      </c>
      <c r="F34" s="38"/>
      <c r="G34" s="38"/>
      <c r="H34" s="38"/>
      <c r="I34" s="38"/>
      <c r="J34" s="38">
        <v>406.9</v>
      </c>
      <c r="K34" s="39">
        <v>406.2</v>
      </c>
      <c r="L34" s="38">
        <v>408.8</v>
      </c>
      <c r="M34" s="38"/>
      <c r="N34" s="38">
        <v>413.2</v>
      </c>
      <c r="O34" s="38">
        <v>414.1</v>
      </c>
      <c r="P34" s="24"/>
      <c r="Q34" s="24"/>
      <c r="R34" s="24"/>
      <c r="S34" s="24"/>
      <c r="T34" s="24"/>
      <c r="U34" s="24"/>
      <c r="V34" s="24"/>
      <c r="W34" s="25">
        <v>2050.3</v>
      </c>
      <c r="X34" s="19">
        <f>(N34+O34)/2</f>
        <v>413.65</v>
      </c>
      <c r="Y34" s="25">
        <f>(W34+X34)/6</f>
        <v>410.65833333333336</v>
      </c>
      <c r="Z34" s="25"/>
      <c r="AA34" s="25"/>
      <c r="AB34" s="25"/>
      <c r="AC34" s="25">
        <f>(Y34+AA34+AB34)</f>
        <v>410.65833333333336</v>
      </c>
      <c r="AD34" s="26" t="s">
        <v>38</v>
      </c>
    </row>
    <row r="35" spans="1:30" ht="15.75">
      <c r="A35" s="22">
        <v>31</v>
      </c>
      <c r="B35" s="23" t="s">
        <v>1144</v>
      </c>
      <c r="C35" s="22" t="s">
        <v>1145</v>
      </c>
      <c r="D35" s="22" t="s">
        <v>59</v>
      </c>
      <c r="E35" s="38">
        <v>411.6</v>
      </c>
      <c r="F35" s="38"/>
      <c r="G35" s="38"/>
      <c r="H35" s="38"/>
      <c r="I35" s="38"/>
      <c r="J35" s="38">
        <v>409.9</v>
      </c>
      <c r="K35" s="38">
        <v>411.8</v>
      </c>
      <c r="L35" s="39">
        <v>407.6</v>
      </c>
      <c r="M35" s="38"/>
      <c r="N35" s="38">
        <v>408.8</v>
      </c>
      <c r="O35" s="38">
        <v>411.1</v>
      </c>
      <c r="P35" s="24"/>
      <c r="Q35" s="24"/>
      <c r="R35" s="24"/>
      <c r="S35" s="24"/>
      <c r="T35" s="24"/>
      <c r="U35" s="24"/>
      <c r="V35" s="24"/>
      <c r="W35" s="25">
        <v>2053.2</v>
      </c>
      <c r="X35" s="19">
        <f>(N35+O35)/2</f>
        <v>409.95000000000005</v>
      </c>
      <c r="Y35" s="25">
        <f>(W35+X35)/6</f>
        <v>410.5249999999999</v>
      </c>
      <c r="Z35" s="25"/>
      <c r="AA35" s="25"/>
      <c r="AB35" s="25"/>
      <c r="AC35" s="25">
        <f>(Y35+AA35+AB35)</f>
        <v>410.5249999999999</v>
      </c>
      <c r="AD35" s="26" t="s">
        <v>38</v>
      </c>
    </row>
    <row r="36" spans="1:30" ht="15.75">
      <c r="A36" s="22">
        <v>32</v>
      </c>
      <c r="B36" s="23" t="s">
        <v>1173</v>
      </c>
      <c r="C36" s="22" t="s">
        <v>1174</v>
      </c>
      <c r="D36" s="22" t="s">
        <v>59</v>
      </c>
      <c r="E36" s="39">
        <v>404.6</v>
      </c>
      <c r="F36" s="38"/>
      <c r="G36" s="38"/>
      <c r="H36" s="38"/>
      <c r="I36" s="38"/>
      <c r="J36" s="38">
        <v>413.5</v>
      </c>
      <c r="K36" s="38">
        <v>412.2</v>
      </c>
      <c r="L36" s="38">
        <v>411.9</v>
      </c>
      <c r="M36" s="38"/>
      <c r="N36" s="38">
        <v>407.5</v>
      </c>
      <c r="O36" s="38">
        <v>409.5</v>
      </c>
      <c r="P36" s="24"/>
      <c r="Q36" s="24"/>
      <c r="R36" s="24"/>
      <c r="S36" s="24"/>
      <c r="T36" s="24"/>
      <c r="U36" s="24"/>
      <c r="V36" s="24"/>
      <c r="W36" s="25">
        <v>2054.6</v>
      </c>
      <c r="X36" s="19">
        <f>(N36+O36)/2</f>
        <v>408.5</v>
      </c>
      <c r="Y36" s="25">
        <f>(W36+X36)/6</f>
        <v>410.51666666666665</v>
      </c>
      <c r="Z36" s="25"/>
      <c r="AA36" s="25"/>
      <c r="AB36" s="25"/>
      <c r="AC36" s="25">
        <f>(Y36+AA36+AB36)</f>
        <v>410.51666666666665</v>
      </c>
      <c r="AD36" s="26" t="s">
        <v>38</v>
      </c>
    </row>
    <row r="37" spans="1:30" ht="15.75">
      <c r="A37" s="22">
        <v>33</v>
      </c>
      <c r="B37" s="23" t="s">
        <v>1136</v>
      </c>
      <c r="C37" s="22" t="s">
        <v>1137</v>
      </c>
      <c r="D37" s="22" t="s">
        <v>55</v>
      </c>
      <c r="E37" s="38">
        <v>412.8</v>
      </c>
      <c r="F37" s="38"/>
      <c r="G37" s="38"/>
      <c r="H37" s="38"/>
      <c r="I37" s="38"/>
      <c r="J37" s="38"/>
      <c r="K37" s="38">
        <v>411.4</v>
      </c>
      <c r="L37" s="38">
        <v>403.6</v>
      </c>
      <c r="M37" s="38"/>
      <c r="N37" s="38">
        <v>409.4</v>
      </c>
      <c r="O37" s="38">
        <v>413.6</v>
      </c>
      <c r="P37" s="24"/>
      <c r="Q37" s="24"/>
      <c r="R37" s="24"/>
      <c r="S37" s="24"/>
      <c r="T37" s="24"/>
      <c r="U37" s="24"/>
      <c r="V37" s="24"/>
      <c r="W37" s="25">
        <v>2050.8</v>
      </c>
      <c r="X37" s="19">
        <f>(N37+O37)/2</f>
        <v>411.5</v>
      </c>
      <c r="Y37" s="25">
        <f>(W37+X37)/6</f>
        <v>410.3833333333334</v>
      </c>
      <c r="Z37" s="25"/>
      <c r="AA37" s="25"/>
      <c r="AB37" s="25"/>
      <c r="AC37" s="25">
        <f>(Y37+AA37+AB37)</f>
        <v>410.3833333333334</v>
      </c>
      <c r="AD37" s="26" t="s">
        <v>28</v>
      </c>
    </row>
    <row r="38" spans="1:30" s="79" customFormat="1" ht="15.75">
      <c r="A38" s="22">
        <v>34</v>
      </c>
      <c r="B38" s="27" t="s">
        <v>651</v>
      </c>
      <c r="C38" s="15" t="s">
        <v>652</v>
      </c>
      <c r="D38" s="15" t="s">
        <v>26</v>
      </c>
      <c r="E38" s="41">
        <v>402.6</v>
      </c>
      <c r="F38" s="40"/>
      <c r="G38" s="40"/>
      <c r="H38" s="40"/>
      <c r="I38" s="40"/>
      <c r="J38" s="40">
        <v>413.9</v>
      </c>
      <c r="K38" s="40">
        <v>411.7</v>
      </c>
      <c r="L38" s="40">
        <v>408.7</v>
      </c>
      <c r="M38" s="40"/>
      <c r="N38" s="40">
        <v>409.2</v>
      </c>
      <c r="O38" s="40">
        <v>408.9</v>
      </c>
      <c r="P38" s="18"/>
      <c r="Q38" s="18"/>
      <c r="R38" s="18"/>
      <c r="S38" s="18"/>
      <c r="T38" s="18"/>
      <c r="U38" s="18"/>
      <c r="V38" s="18"/>
      <c r="W38" s="19">
        <v>2052.4</v>
      </c>
      <c r="X38" s="19">
        <f>(N38+O38)/2</f>
        <v>409.04999999999995</v>
      </c>
      <c r="Y38" s="19">
        <f>(W38+X38)/6</f>
        <v>410.2416666666666</v>
      </c>
      <c r="Z38" s="19"/>
      <c r="AA38" s="19"/>
      <c r="AB38" s="19"/>
      <c r="AC38" s="19">
        <f>(Y38+AA38+AB38)</f>
        <v>410.2416666666666</v>
      </c>
      <c r="AD38" s="20" t="s">
        <v>38</v>
      </c>
    </row>
    <row r="39" spans="1:30" s="21" customFormat="1" ht="15.75">
      <c r="A39" s="15">
        <v>35</v>
      </c>
      <c r="B39" s="23" t="s">
        <v>1211</v>
      </c>
      <c r="C39" s="22" t="s">
        <v>1212</v>
      </c>
      <c r="D39" s="22" t="s">
        <v>138</v>
      </c>
      <c r="E39" s="38">
        <v>410.5</v>
      </c>
      <c r="F39" s="38"/>
      <c r="G39" s="38"/>
      <c r="H39" s="38"/>
      <c r="I39" s="38"/>
      <c r="J39" s="38">
        <v>410.5</v>
      </c>
      <c r="K39" s="39">
        <v>407.7</v>
      </c>
      <c r="L39" s="38">
        <v>409.3</v>
      </c>
      <c r="M39" s="38"/>
      <c r="N39" s="38">
        <v>411.3</v>
      </c>
      <c r="O39" s="38">
        <v>408.8</v>
      </c>
      <c r="P39" s="24"/>
      <c r="Q39" s="24"/>
      <c r="R39" s="24"/>
      <c r="S39" s="24"/>
      <c r="T39" s="24"/>
      <c r="U39" s="24"/>
      <c r="V39" s="24"/>
      <c r="W39" s="25">
        <v>2050.4</v>
      </c>
      <c r="X39" s="19">
        <f>(N39+O39)/2</f>
        <v>410.05</v>
      </c>
      <c r="Y39" s="19">
        <f>(W39+X39)/6</f>
        <v>410.07500000000005</v>
      </c>
      <c r="Z39" s="19"/>
      <c r="AA39" s="19"/>
      <c r="AB39" s="19"/>
      <c r="AC39" s="19">
        <f>(Y39+AA39+AB39)</f>
        <v>410.07500000000005</v>
      </c>
      <c r="AD39" s="20" t="s">
        <v>38</v>
      </c>
    </row>
    <row r="40" spans="1:30" ht="15.75">
      <c r="A40" s="22">
        <v>36</v>
      </c>
      <c r="B40" s="27" t="s">
        <v>616</v>
      </c>
      <c r="C40" s="15" t="s">
        <v>617</v>
      </c>
      <c r="D40" s="15" t="s">
        <v>26</v>
      </c>
      <c r="E40" s="40">
        <v>411</v>
      </c>
      <c r="F40" s="40"/>
      <c r="G40" s="40"/>
      <c r="H40" s="40"/>
      <c r="I40" s="40"/>
      <c r="J40" s="40">
        <v>406.7</v>
      </c>
      <c r="K40" s="40">
        <v>410</v>
      </c>
      <c r="L40" s="40">
        <v>407.5</v>
      </c>
      <c r="M40" s="40"/>
      <c r="N40" s="40">
        <v>413.4</v>
      </c>
      <c r="O40" s="41">
        <v>406</v>
      </c>
      <c r="P40" s="140"/>
      <c r="Q40" s="140"/>
      <c r="R40" s="140"/>
      <c r="S40" s="140"/>
      <c r="T40" s="140"/>
      <c r="U40" s="140"/>
      <c r="V40" s="140"/>
      <c r="W40" s="19">
        <v>2048.6</v>
      </c>
      <c r="X40" s="19">
        <v>410.45</v>
      </c>
      <c r="Y40" s="19">
        <f>(W40+X40)/6</f>
        <v>409.84166666666664</v>
      </c>
      <c r="Z40" s="19"/>
      <c r="AA40" s="19"/>
      <c r="AB40" s="19"/>
      <c r="AC40" s="19">
        <f>(Y40+AA40+AB40)</f>
        <v>409.84166666666664</v>
      </c>
      <c r="AD40" s="20" t="s">
        <v>38</v>
      </c>
    </row>
    <row r="41" spans="1:30" ht="15.75">
      <c r="A41" s="22">
        <v>37</v>
      </c>
      <c r="B41" s="27" t="s">
        <v>1129</v>
      </c>
      <c r="C41" s="15" t="s">
        <v>592</v>
      </c>
      <c r="D41" s="15" t="s">
        <v>189</v>
      </c>
      <c r="E41" s="40">
        <v>409.3</v>
      </c>
      <c r="F41" s="40"/>
      <c r="G41" s="40"/>
      <c r="H41" s="40"/>
      <c r="I41" s="40"/>
      <c r="J41" s="40">
        <v>407.8</v>
      </c>
      <c r="K41" s="40">
        <v>413</v>
      </c>
      <c r="L41" s="40">
        <v>407.3</v>
      </c>
      <c r="M41" s="40"/>
      <c r="N41" s="41" t="s">
        <v>172</v>
      </c>
      <c r="O41" s="40">
        <v>411.3</v>
      </c>
      <c r="P41" s="18"/>
      <c r="Q41" s="18"/>
      <c r="R41" s="18"/>
      <c r="S41" s="18"/>
      <c r="T41" s="18"/>
      <c r="U41" s="18"/>
      <c r="V41" s="18"/>
      <c r="W41" s="19">
        <v>2048.7</v>
      </c>
      <c r="X41" s="19">
        <v>409.3</v>
      </c>
      <c r="Y41" s="19">
        <f>(W41+X41)/6</f>
        <v>409.6666666666667</v>
      </c>
      <c r="Z41" s="19"/>
      <c r="AA41" s="19"/>
      <c r="AB41" s="19"/>
      <c r="AC41" s="19">
        <f>(Y41+AA41+AB41)</f>
        <v>409.6666666666667</v>
      </c>
      <c r="AD41" s="20" t="s">
        <v>38</v>
      </c>
    </row>
    <row r="42" spans="1:30" ht="15.75">
      <c r="A42" s="22">
        <v>38</v>
      </c>
      <c r="B42" s="23" t="s">
        <v>1236</v>
      </c>
      <c r="C42" s="22" t="s">
        <v>1237</v>
      </c>
      <c r="D42" s="22" t="s">
        <v>59</v>
      </c>
      <c r="E42" s="39">
        <v>403.6</v>
      </c>
      <c r="F42" s="38"/>
      <c r="G42" s="38"/>
      <c r="H42" s="38"/>
      <c r="I42" s="38"/>
      <c r="J42" s="38">
        <v>407</v>
      </c>
      <c r="K42" s="38">
        <v>407.9</v>
      </c>
      <c r="L42" s="38">
        <v>410.7</v>
      </c>
      <c r="M42" s="38"/>
      <c r="N42" s="38">
        <v>408.9</v>
      </c>
      <c r="O42" s="38">
        <v>411.9</v>
      </c>
      <c r="P42" s="24"/>
      <c r="Q42" s="24"/>
      <c r="R42" s="24"/>
      <c r="S42" s="24"/>
      <c r="T42" s="24"/>
      <c r="U42" s="24"/>
      <c r="V42" s="24"/>
      <c r="W42" s="25">
        <v>2046.4</v>
      </c>
      <c r="X42" s="19">
        <f>(N42+O42)/2</f>
        <v>410.4</v>
      </c>
      <c r="Y42" s="19">
        <f>(W42+X42)/6</f>
        <v>409.4666666666667</v>
      </c>
      <c r="Z42" s="19"/>
      <c r="AA42" s="19"/>
      <c r="AB42" s="19"/>
      <c r="AC42" s="19">
        <f>(Y42+AA42+AB42)</f>
        <v>409.4666666666667</v>
      </c>
      <c r="AD42" s="20" t="s">
        <v>38</v>
      </c>
    </row>
    <row r="43" spans="1:30" ht="15.75">
      <c r="A43" s="22">
        <v>39</v>
      </c>
      <c r="B43" s="23" t="s">
        <v>647</v>
      </c>
      <c r="C43" s="22" t="s">
        <v>648</v>
      </c>
      <c r="D43" s="22" t="s">
        <v>26</v>
      </c>
      <c r="E43" s="38">
        <v>412.4</v>
      </c>
      <c r="F43" s="38"/>
      <c r="G43" s="38"/>
      <c r="H43" s="38"/>
      <c r="I43" s="38"/>
      <c r="J43" s="38">
        <v>407.3</v>
      </c>
      <c r="K43" s="38">
        <v>410.2</v>
      </c>
      <c r="L43" s="38">
        <v>411.4</v>
      </c>
      <c r="M43" s="38"/>
      <c r="N43" s="38">
        <v>405.9</v>
      </c>
      <c r="O43" s="39">
        <v>400</v>
      </c>
      <c r="P43" s="144"/>
      <c r="Q43" s="144"/>
      <c r="R43" s="144"/>
      <c r="S43" s="144"/>
      <c r="T43" s="144"/>
      <c r="U43" s="144"/>
      <c r="V43" s="144"/>
      <c r="W43" s="25">
        <v>2047.2</v>
      </c>
      <c r="X43" s="25">
        <v>408.65</v>
      </c>
      <c r="Y43" s="25">
        <f>(W43+X43)/6</f>
        <v>409.30833333333334</v>
      </c>
      <c r="Z43" s="25"/>
      <c r="AA43" s="25"/>
      <c r="AB43" s="25"/>
      <c r="AC43" s="25">
        <f>(Y43+AA43+AB43)</f>
        <v>409.30833333333334</v>
      </c>
      <c r="AD43" s="26" t="s">
        <v>38</v>
      </c>
    </row>
    <row r="44" spans="1:30" ht="15.75">
      <c r="A44" s="22">
        <v>40</v>
      </c>
      <c r="B44" s="27" t="s">
        <v>1190</v>
      </c>
      <c r="C44" s="15" t="s">
        <v>615</v>
      </c>
      <c r="D44" s="15" t="s">
        <v>64</v>
      </c>
      <c r="E44" s="40">
        <v>410.4</v>
      </c>
      <c r="F44" s="40"/>
      <c r="G44" s="40"/>
      <c r="H44" s="40"/>
      <c r="I44" s="40"/>
      <c r="J44" s="40">
        <v>408.8</v>
      </c>
      <c r="K44" s="41">
        <v>402.9</v>
      </c>
      <c r="L44" s="40">
        <v>409.6</v>
      </c>
      <c r="M44" s="40"/>
      <c r="N44" s="40">
        <v>410</v>
      </c>
      <c r="O44" s="40">
        <v>408</v>
      </c>
      <c r="P44" s="18"/>
      <c r="Q44" s="18"/>
      <c r="R44" s="18"/>
      <c r="S44" s="18"/>
      <c r="T44" s="18"/>
      <c r="U44" s="18"/>
      <c r="V44" s="18"/>
      <c r="W44" s="19">
        <v>2046.8</v>
      </c>
      <c r="X44" s="19">
        <f>(N44+O44)/2</f>
        <v>409</v>
      </c>
      <c r="Y44" s="19">
        <f>(W44+X44)/6</f>
        <v>409.3</v>
      </c>
      <c r="Z44" s="19"/>
      <c r="AA44" s="19"/>
      <c r="AB44" s="19"/>
      <c r="AC44" s="19">
        <f>(Y44+AA44+AB44)</f>
        <v>409.3</v>
      </c>
      <c r="AD44" s="20" t="s">
        <v>38</v>
      </c>
    </row>
    <row r="45" spans="1:30" s="21" customFormat="1" ht="15.75">
      <c r="A45" s="15">
        <v>41</v>
      </c>
      <c r="B45" s="27" t="s">
        <v>1177</v>
      </c>
      <c r="C45" s="15" t="s">
        <v>292</v>
      </c>
      <c r="D45" s="15" t="s">
        <v>175</v>
      </c>
      <c r="E45" s="140">
        <v>406.7</v>
      </c>
      <c r="F45" s="18"/>
      <c r="G45" s="18"/>
      <c r="H45" s="18"/>
      <c r="I45" s="18"/>
      <c r="J45" s="40">
        <v>408.9</v>
      </c>
      <c r="K45" s="40">
        <v>407.2</v>
      </c>
      <c r="L45" s="40">
        <v>410.7</v>
      </c>
      <c r="M45" s="40"/>
      <c r="N45" s="40">
        <v>408.1</v>
      </c>
      <c r="O45" s="41">
        <v>406.9</v>
      </c>
      <c r="P45" s="40"/>
      <c r="Q45" s="40"/>
      <c r="R45" s="40"/>
      <c r="S45" s="40"/>
      <c r="T45" s="40"/>
      <c r="U45" s="40">
        <v>411.1</v>
      </c>
      <c r="V45" s="40"/>
      <c r="W45" s="19">
        <v>2046</v>
      </c>
      <c r="X45" s="19">
        <v>409.6</v>
      </c>
      <c r="Y45" s="19">
        <f>(W45+X45)/6</f>
        <v>409.26666666666665</v>
      </c>
      <c r="Z45" s="19"/>
      <c r="AA45" s="19"/>
      <c r="AB45" s="19"/>
      <c r="AC45" s="19">
        <f>(Y45+AA45+AB45)</f>
        <v>409.26666666666665</v>
      </c>
      <c r="AD45" s="20" t="s">
        <v>38</v>
      </c>
    </row>
    <row r="46" spans="1:30" s="21" customFormat="1" ht="15.75">
      <c r="A46" s="15">
        <v>42</v>
      </c>
      <c r="B46" s="27" t="s">
        <v>614</v>
      </c>
      <c r="C46" s="15" t="s">
        <v>615</v>
      </c>
      <c r="D46" s="15" t="s">
        <v>189</v>
      </c>
      <c r="E46" s="18">
        <v>410.4</v>
      </c>
      <c r="F46" s="18"/>
      <c r="G46" s="18"/>
      <c r="H46" s="18"/>
      <c r="I46" s="18"/>
      <c r="J46" s="18">
        <v>408.2</v>
      </c>
      <c r="K46" s="40">
        <v>413</v>
      </c>
      <c r="L46" s="40">
        <v>407.7</v>
      </c>
      <c r="M46" s="40"/>
      <c r="N46" s="40">
        <v>406.4</v>
      </c>
      <c r="O46" s="41">
        <v>402.3</v>
      </c>
      <c r="P46" s="41"/>
      <c r="Q46" s="40">
        <v>407.7</v>
      </c>
      <c r="R46" s="40"/>
      <c r="S46" s="40"/>
      <c r="T46" s="40"/>
      <c r="U46" s="40">
        <v>411</v>
      </c>
      <c r="V46" s="40"/>
      <c r="W46" s="19">
        <v>2045.8</v>
      </c>
      <c r="X46" s="19">
        <v>409.35</v>
      </c>
      <c r="Y46" s="19">
        <f>(W46+X46)/6</f>
        <v>409.19166666666666</v>
      </c>
      <c r="Z46" s="19"/>
      <c r="AA46" s="19"/>
      <c r="AB46" s="19"/>
      <c r="AC46" s="19">
        <f>(Y46+AA46+AB46)</f>
        <v>409.19166666666666</v>
      </c>
      <c r="AD46" s="20" t="s">
        <v>38</v>
      </c>
    </row>
    <row r="47" spans="1:30" s="65" customFormat="1" ht="15.75">
      <c r="A47" s="22">
        <v>43</v>
      </c>
      <c r="B47" s="27" t="s">
        <v>1219</v>
      </c>
      <c r="C47" s="15" t="s">
        <v>1220</v>
      </c>
      <c r="D47" s="15" t="s">
        <v>165</v>
      </c>
      <c r="E47" s="40">
        <v>407.6</v>
      </c>
      <c r="F47" s="40"/>
      <c r="G47" s="40"/>
      <c r="H47" s="40"/>
      <c r="I47" s="40"/>
      <c r="J47" s="40">
        <v>409.9</v>
      </c>
      <c r="K47" s="40">
        <v>411.2</v>
      </c>
      <c r="L47" s="40">
        <v>409.3</v>
      </c>
      <c r="M47" s="40"/>
      <c r="N47" s="41">
        <v>397.5</v>
      </c>
      <c r="O47" s="40">
        <v>407.4</v>
      </c>
      <c r="P47" s="18"/>
      <c r="Q47" s="18"/>
      <c r="R47" s="18"/>
      <c r="S47" s="18"/>
      <c r="T47" s="18"/>
      <c r="U47" s="18"/>
      <c r="V47" s="18"/>
      <c r="W47" s="19">
        <v>2045.4</v>
      </c>
      <c r="X47" s="19">
        <v>408.35</v>
      </c>
      <c r="Y47" s="19">
        <f>(W47+X47)/6</f>
        <v>408.9583333333333</v>
      </c>
      <c r="Z47" s="19"/>
      <c r="AA47" s="19"/>
      <c r="AB47" s="19"/>
      <c r="AC47" s="19">
        <f>(Y47+AA47+AB47)</f>
        <v>408.9583333333333</v>
      </c>
      <c r="AD47" s="20" t="s">
        <v>38</v>
      </c>
    </row>
    <row r="48" spans="1:30" s="65" customFormat="1" ht="15.75">
      <c r="A48" s="22">
        <v>44</v>
      </c>
      <c r="B48" s="23" t="s">
        <v>610</v>
      </c>
      <c r="C48" s="22" t="s">
        <v>611</v>
      </c>
      <c r="D48" s="22" t="s">
        <v>59</v>
      </c>
      <c r="E48" s="38">
        <v>408.6</v>
      </c>
      <c r="F48" s="38"/>
      <c r="G48" s="38"/>
      <c r="H48" s="38"/>
      <c r="I48" s="38"/>
      <c r="J48" s="39">
        <v>407.4</v>
      </c>
      <c r="K48" s="38">
        <v>409.1</v>
      </c>
      <c r="L48" s="38">
        <v>409.8</v>
      </c>
      <c r="M48" s="38"/>
      <c r="N48" s="38">
        <v>407.6</v>
      </c>
      <c r="O48" s="38">
        <v>409.5</v>
      </c>
      <c r="P48" s="24"/>
      <c r="Q48" s="24"/>
      <c r="R48" s="24"/>
      <c r="S48" s="24"/>
      <c r="T48" s="24"/>
      <c r="U48" s="24"/>
      <c r="V48" s="24"/>
      <c r="W48" s="25">
        <v>2044.6</v>
      </c>
      <c r="X48" s="19">
        <f>(N48+O48)/2</f>
        <v>408.55</v>
      </c>
      <c r="Y48" s="25">
        <f>(W48+X48)/6</f>
        <v>408.85833333333335</v>
      </c>
      <c r="Z48" s="25"/>
      <c r="AA48" s="25"/>
      <c r="AB48" s="25"/>
      <c r="AC48" s="25">
        <f>(Y48+AA48+AB48)</f>
        <v>408.85833333333335</v>
      </c>
      <c r="AD48" s="26" t="s">
        <v>38</v>
      </c>
    </row>
    <row r="49" spans="1:30" s="31" customFormat="1" ht="15.75">
      <c r="A49" s="15">
        <v>45</v>
      </c>
      <c r="B49" s="27" t="s">
        <v>1180</v>
      </c>
      <c r="C49" s="15" t="s">
        <v>194</v>
      </c>
      <c r="D49" s="15" t="s">
        <v>59</v>
      </c>
      <c r="E49" s="40">
        <v>408.9</v>
      </c>
      <c r="F49" s="40"/>
      <c r="G49" s="40"/>
      <c r="H49" s="40"/>
      <c r="I49" s="40"/>
      <c r="J49" s="40">
        <v>406.3</v>
      </c>
      <c r="K49" s="40">
        <v>410.3</v>
      </c>
      <c r="L49" s="40">
        <v>409.2</v>
      </c>
      <c r="M49" s="40"/>
      <c r="N49" s="41">
        <v>402.3</v>
      </c>
      <c r="O49" s="40">
        <v>408.6</v>
      </c>
      <c r="P49" s="18"/>
      <c r="Q49" s="18"/>
      <c r="R49" s="18"/>
      <c r="S49" s="18"/>
      <c r="T49" s="18"/>
      <c r="U49" s="18"/>
      <c r="V49" s="18"/>
      <c r="W49" s="19">
        <v>2043.3</v>
      </c>
      <c r="X49" s="19">
        <v>408.9</v>
      </c>
      <c r="Y49" s="19">
        <f>(W49+X49)/6</f>
        <v>408.7</v>
      </c>
      <c r="Z49" s="19"/>
      <c r="AA49" s="19"/>
      <c r="AB49" s="19"/>
      <c r="AC49" s="19">
        <f>(Y49+AA49+AB49)</f>
        <v>408.7</v>
      </c>
      <c r="AD49" s="20" t="s">
        <v>38</v>
      </c>
    </row>
    <row r="50" spans="1:30" s="31" customFormat="1" ht="15.75">
      <c r="A50" s="15">
        <v>46</v>
      </c>
      <c r="B50" s="27" t="s">
        <v>1291</v>
      </c>
      <c r="C50" s="15" t="s">
        <v>1292</v>
      </c>
      <c r="D50" s="15" t="s">
        <v>288</v>
      </c>
      <c r="E50" s="40">
        <v>402.8</v>
      </c>
      <c r="F50" s="43"/>
      <c r="G50" s="43"/>
      <c r="H50" s="43"/>
      <c r="I50" s="43"/>
      <c r="J50" s="40">
        <v>407.9</v>
      </c>
      <c r="K50" s="41">
        <v>402.5</v>
      </c>
      <c r="L50" s="40">
        <v>406.1</v>
      </c>
      <c r="M50" s="40"/>
      <c r="N50" s="40">
        <v>410.5</v>
      </c>
      <c r="O50" s="40">
        <v>412.7</v>
      </c>
      <c r="P50" s="18"/>
      <c r="Q50" s="18"/>
      <c r="R50" s="18"/>
      <c r="S50" s="18"/>
      <c r="T50" s="18"/>
      <c r="U50" s="18"/>
      <c r="V50" s="18"/>
      <c r="W50" s="19">
        <v>2040</v>
      </c>
      <c r="X50" s="19">
        <f>(N50+O50)/2</f>
        <v>411.6</v>
      </c>
      <c r="Y50" s="19">
        <f>(W50+X50)/6</f>
        <v>408.59999999999997</v>
      </c>
      <c r="Z50" s="19"/>
      <c r="AA50" s="19"/>
      <c r="AB50" s="19"/>
      <c r="AC50" s="19">
        <f>(Y50+AA50+AB50)</f>
        <v>408.59999999999997</v>
      </c>
      <c r="AD50" s="20" t="s">
        <v>38</v>
      </c>
    </row>
    <row r="51" spans="1:30" s="31" customFormat="1" ht="15.75">
      <c r="A51" s="15">
        <v>47</v>
      </c>
      <c r="B51" s="23" t="s">
        <v>1239</v>
      </c>
      <c r="C51" s="22" t="s">
        <v>1240</v>
      </c>
      <c r="D51" s="22" t="s">
        <v>64</v>
      </c>
      <c r="E51" s="38">
        <v>405.9</v>
      </c>
      <c r="F51" s="113"/>
      <c r="G51" s="113"/>
      <c r="H51" s="113"/>
      <c r="I51" s="113"/>
      <c r="J51" s="39">
        <v>405.1</v>
      </c>
      <c r="K51" s="38">
        <v>410.1</v>
      </c>
      <c r="L51" s="38">
        <v>409.8</v>
      </c>
      <c r="M51" s="38"/>
      <c r="N51" s="38">
        <v>405.9</v>
      </c>
      <c r="O51" s="38">
        <v>410.8</v>
      </c>
      <c r="P51" s="24"/>
      <c r="Q51" s="24"/>
      <c r="R51" s="24"/>
      <c r="S51" s="24"/>
      <c r="T51" s="24"/>
      <c r="U51" s="24"/>
      <c r="V51" s="24"/>
      <c r="W51" s="25">
        <v>2042.5</v>
      </c>
      <c r="X51" s="19">
        <f>(N51+O51)/2</f>
        <v>408.35</v>
      </c>
      <c r="Y51" s="19">
        <f>(W51+X51)/6</f>
        <v>408.47499999999997</v>
      </c>
      <c r="Z51" s="19"/>
      <c r="AA51" s="19"/>
      <c r="AB51" s="19"/>
      <c r="AC51" s="19">
        <f>(Y51+AA51+AB51)</f>
        <v>408.47499999999997</v>
      </c>
      <c r="AD51" s="20" t="s">
        <v>38</v>
      </c>
    </row>
    <row r="52" spans="1:30" s="31" customFormat="1" ht="15.75">
      <c r="A52" s="15">
        <v>48</v>
      </c>
      <c r="B52" s="27" t="s">
        <v>1188</v>
      </c>
      <c r="C52" s="15" t="s">
        <v>1189</v>
      </c>
      <c r="D52" s="15" t="s">
        <v>64</v>
      </c>
      <c r="E52" s="40">
        <v>406.4</v>
      </c>
      <c r="F52" s="40"/>
      <c r="G52" s="40"/>
      <c r="H52" s="40"/>
      <c r="I52" s="40"/>
      <c r="J52" s="40">
        <v>404.8</v>
      </c>
      <c r="K52" s="40">
        <v>407.5</v>
      </c>
      <c r="L52" s="40">
        <v>411.7</v>
      </c>
      <c r="M52" s="40"/>
      <c r="N52" s="40">
        <v>409.6</v>
      </c>
      <c r="O52" s="41">
        <v>401.3</v>
      </c>
      <c r="P52" s="140"/>
      <c r="Q52" s="140"/>
      <c r="R52" s="140"/>
      <c r="S52" s="140"/>
      <c r="T52" s="140"/>
      <c r="U52" s="140"/>
      <c r="V52" s="140"/>
      <c r="W52" s="19">
        <v>2040</v>
      </c>
      <c r="X52" s="19">
        <v>410.65</v>
      </c>
      <c r="Y52" s="19">
        <f>(W52+X52)/6</f>
        <v>408.44166666666666</v>
      </c>
      <c r="Z52" s="19"/>
      <c r="AA52" s="19"/>
      <c r="AB52" s="19"/>
      <c r="AC52" s="19">
        <f>(Y52+AA52+AB52)</f>
        <v>408.44166666666666</v>
      </c>
      <c r="AD52" s="20" t="s">
        <v>38</v>
      </c>
    </row>
    <row r="53" spans="1:30" s="65" customFormat="1" ht="15.75">
      <c r="A53" s="22">
        <v>49</v>
      </c>
      <c r="B53" s="23" t="s">
        <v>1158</v>
      </c>
      <c r="C53" s="22" t="s">
        <v>1159</v>
      </c>
      <c r="D53" s="22" t="s">
        <v>59</v>
      </c>
      <c r="E53" s="38">
        <v>406.6</v>
      </c>
      <c r="F53" s="38"/>
      <c r="G53" s="38"/>
      <c r="H53" s="38"/>
      <c r="I53" s="38"/>
      <c r="J53" s="38"/>
      <c r="K53" s="38">
        <v>413.1</v>
      </c>
      <c r="L53" s="38">
        <v>410.7</v>
      </c>
      <c r="M53" s="38"/>
      <c r="N53" s="38">
        <v>405.6</v>
      </c>
      <c r="O53" s="38">
        <v>407</v>
      </c>
      <c r="P53" s="24"/>
      <c r="Q53" s="24"/>
      <c r="R53" s="24"/>
      <c r="S53" s="24"/>
      <c r="T53" s="24"/>
      <c r="U53" s="24"/>
      <c r="V53" s="24"/>
      <c r="W53" s="25">
        <v>2043</v>
      </c>
      <c r="X53" s="19">
        <f>(N53+O53)/2</f>
        <v>406.3</v>
      </c>
      <c r="Y53" s="25">
        <f>(W53+X53)/6</f>
        <v>408.2166666666667</v>
      </c>
      <c r="Z53" s="25"/>
      <c r="AA53" s="25"/>
      <c r="AB53" s="25"/>
      <c r="AC53" s="25">
        <f>(Y53+AA53+AB53)</f>
        <v>408.2166666666667</v>
      </c>
      <c r="AD53" s="26" t="s">
        <v>38</v>
      </c>
    </row>
    <row r="54" spans="1:30" s="65" customFormat="1" ht="15.75">
      <c r="A54" s="22">
        <v>50</v>
      </c>
      <c r="B54" s="35" t="s">
        <v>1198</v>
      </c>
      <c r="C54" s="34" t="s">
        <v>1199</v>
      </c>
      <c r="D54" s="34" t="s">
        <v>64</v>
      </c>
      <c r="E54" s="40">
        <v>408.3</v>
      </c>
      <c r="F54" s="43"/>
      <c r="G54" s="43"/>
      <c r="H54" s="43"/>
      <c r="I54" s="43"/>
      <c r="J54" s="40">
        <v>412</v>
      </c>
      <c r="K54" s="40">
        <v>406.1</v>
      </c>
      <c r="L54" s="40">
        <v>408.4</v>
      </c>
      <c r="M54" s="40"/>
      <c r="N54" s="40">
        <v>406.6</v>
      </c>
      <c r="O54" s="41">
        <v>399.4</v>
      </c>
      <c r="P54" s="140"/>
      <c r="Q54" s="140"/>
      <c r="R54" s="140"/>
      <c r="S54" s="140"/>
      <c r="T54" s="140"/>
      <c r="U54" s="140"/>
      <c r="V54" s="140"/>
      <c r="W54" s="19">
        <v>2041.4</v>
      </c>
      <c r="X54" s="19">
        <v>407.5</v>
      </c>
      <c r="Y54" s="19">
        <f>(W54+X54)/6</f>
        <v>408.15000000000003</v>
      </c>
      <c r="Z54" s="19"/>
      <c r="AA54" s="19"/>
      <c r="AB54" s="19"/>
      <c r="AC54" s="19">
        <f>(Y54+AA54+AB54)</f>
        <v>408.15000000000003</v>
      </c>
      <c r="AD54" s="20" t="s">
        <v>38</v>
      </c>
    </row>
    <row r="55" spans="1:30" s="65" customFormat="1" ht="15.75">
      <c r="A55" s="22">
        <v>51</v>
      </c>
      <c r="B55" s="27" t="s">
        <v>1162</v>
      </c>
      <c r="C55" s="15" t="s">
        <v>1163</v>
      </c>
      <c r="D55" s="15" t="s">
        <v>59</v>
      </c>
      <c r="E55" s="40">
        <v>411.7</v>
      </c>
      <c r="F55" s="40"/>
      <c r="G55" s="40"/>
      <c r="H55" s="40"/>
      <c r="I55" s="40"/>
      <c r="J55" s="40"/>
      <c r="K55" s="40">
        <v>403.8</v>
      </c>
      <c r="L55" s="40">
        <v>408.9</v>
      </c>
      <c r="M55" s="40"/>
      <c r="N55" s="40">
        <v>405.6</v>
      </c>
      <c r="O55" s="40">
        <v>409.9</v>
      </c>
      <c r="P55" s="18"/>
      <c r="Q55" s="18"/>
      <c r="R55" s="18"/>
      <c r="S55" s="18"/>
      <c r="T55" s="18"/>
      <c r="U55" s="18"/>
      <c r="V55" s="18"/>
      <c r="W55" s="19">
        <v>2039.9</v>
      </c>
      <c r="X55" s="19">
        <f>(N55+O55)/2</f>
        <v>407.75</v>
      </c>
      <c r="Y55" s="19">
        <f>(W55+X55)/6</f>
        <v>407.94166666666666</v>
      </c>
      <c r="Z55" s="19"/>
      <c r="AA55" s="19"/>
      <c r="AB55" s="19"/>
      <c r="AC55" s="19">
        <f>(Y55+AA55+AB55)</f>
        <v>407.94166666666666</v>
      </c>
      <c r="AD55" s="20" t="s">
        <v>38</v>
      </c>
    </row>
    <row r="56" spans="1:30" s="31" customFormat="1" ht="15.75">
      <c r="A56" s="15">
        <v>52</v>
      </c>
      <c r="B56" s="27" t="s">
        <v>1167</v>
      </c>
      <c r="C56" s="15" t="s">
        <v>1168</v>
      </c>
      <c r="D56" s="15" t="s">
        <v>175</v>
      </c>
      <c r="E56" s="41">
        <v>404</v>
      </c>
      <c r="F56" s="40"/>
      <c r="G56" s="40"/>
      <c r="H56" s="40"/>
      <c r="I56" s="40"/>
      <c r="J56" s="40">
        <v>408.7</v>
      </c>
      <c r="K56" s="40">
        <v>408.2</v>
      </c>
      <c r="L56" s="40">
        <v>408.5</v>
      </c>
      <c r="M56" s="40"/>
      <c r="N56" s="40">
        <v>407.8</v>
      </c>
      <c r="O56" s="40">
        <v>406.7</v>
      </c>
      <c r="P56" s="18"/>
      <c r="Q56" s="18"/>
      <c r="R56" s="18"/>
      <c r="S56" s="18"/>
      <c r="T56" s="18"/>
      <c r="U56" s="18"/>
      <c r="V56" s="18"/>
      <c r="W56" s="19">
        <v>2039.9</v>
      </c>
      <c r="X56" s="19">
        <f>(N56+O56)/2</f>
        <v>407.25</v>
      </c>
      <c r="Y56" s="19">
        <f>(W56+X56)/6</f>
        <v>407.85833333333335</v>
      </c>
      <c r="Z56" s="19"/>
      <c r="AA56" s="19"/>
      <c r="AB56" s="19"/>
      <c r="AC56" s="19">
        <f>(Y56+AA56+AB56)</f>
        <v>407.85833333333335</v>
      </c>
      <c r="AD56" s="20" t="s">
        <v>38</v>
      </c>
    </row>
    <row r="57" spans="1:30" s="31" customFormat="1" ht="15.75">
      <c r="A57" s="15">
        <v>53</v>
      </c>
      <c r="B57" s="23" t="s">
        <v>1213</v>
      </c>
      <c r="C57" s="22" t="s">
        <v>635</v>
      </c>
      <c r="D57" s="22" t="s">
        <v>138</v>
      </c>
      <c r="E57" s="38">
        <v>406.7</v>
      </c>
      <c r="F57" s="38"/>
      <c r="G57" s="38"/>
      <c r="H57" s="38"/>
      <c r="I57" s="38"/>
      <c r="J57" s="39">
        <v>403.5</v>
      </c>
      <c r="K57" s="38">
        <v>408.1</v>
      </c>
      <c r="L57" s="38">
        <v>410</v>
      </c>
      <c r="M57" s="38"/>
      <c r="N57" s="38">
        <v>406.8</v>
      </c>
      <c r="O57" s="38">
        <v>407.9</v>
      </c>
      <c r="P57" s="24"/>
      <c r="Q57" s="24"/>
      <c r="R57" s="24"/>
      <c r="S57" s="24"/>
      <c r="T57" s="24"/>
      <c r="U57" s="24"/>
      <c r="V57" s="24"/>
      <c r="W57" s="25">
        <v>2039.5</v>
      </c>
      <c r="X57" s="19">
        <f>(N57+O57)/2</f>
        <v>407.35</v>
      </c>
      <c r="Y57" s="19">
        <f>(W57+X57)/6</f>
        <v>407.80833333333334</v>
      </c>
      <c r="Z57" s="19"/>
      <c r="AA57" s="19"/>
      <c r="AB57" s="19"/>
      <c r="AC57" s="19">
        <f>(Y57+AA57+AB57)</f>
        <v>407.80833333333334</v>
      </c>
      <c r="AD57" s="20" t="s">
        <v>38</v>
      </c>
    </row>
    <row r="58" spans="1:30" s="31" customFormat="1" ht="15.75">
      <c r="A58" s="15">
        <v>54</v>
      </c>
      <c r="B58" s="27" t="s">
        <v>1165</v>
      </c>
      <c r="C58" s="15" t="s">
        <v>1166</v>
      </c>
      <c r="D58" s="15" t="s">
        <v>59</v>
      </c>
      <c r="E58" s="40">
        <v>404.9</v>
      </c>
      <c r="F58" s="40"/>
      <c r="G58" s="40"/>
      <c r="H58" s="40"/>
      <c r="I58" s="40"/>
      <c r="J58" s="40">
        <v>406.2</v>
      </c>
      <c r="K58" s="40">
        <v>407.2</v>
      </c>
      <c r="L58" s="41">
        <v>403.5</v>
      </c>
      <c r="M58" s="40"/>
      <c r="N58" s="40">
        <v>408.7</v>
      </c>
      <c r="O58" s="40">
        <v>410.1</v>
      </c>
      <c r="P58" s="18"/>
      <c r="Q58" s="18"/>
      <c r="R58" s="18"/>
      <c r="S58" s="18"/>
      <c r="T58" s="18"/>
      <c r="U58" s="18"/>
      <c r="V58" s="18"/>
      <c r="W58" s="19">
        <v>2037.1</v>
      </c>
      <c r="X58" s="19">
        <f>(N58+O58)/2</f>
        <v>409.4</v>
      </c>
      <c r="Y58" s="19">
        <f>(W58+X58)/6</f>
        <v>407.75</v>
      </c>
      <c r="Z58" s="19"/>
      <c r="AA58" s="19"/>
      <c r="AB58" s="19"/>
      <c r="AC58" s="19">
        <f>(Y58+AA58+AB58)</f>
        <v>407.75</v>
      </c>
      <c r="AD58" s="20" t="s">
        <v>38</v>
      </c>
    </row>
    <row r="59" spans="1:30" s="65" customFormat="1" ht="15.75">
      <c r="A59" s="22">
        <v>55</v>
      </c>
      <c r="B59" s="23" t="s">
        <v>1130</v>
      </c>
      <c r="C59" s="22" t="s">
        <v>1131</v>
      </c>
      <c r="D59" s="22" t="s">
        <v>165</v>
      </c>
      <c r="E59" s="38">
        <v>407.9</v>
      </c>
      <c r="F59" s="38"/>
      <c r="G59" s="38"/>
      <c r="H59" s="38"/>
      <c r="I59" s="38"/>
      <c r="J59" s="38"/>
      <c r="K59" s="38">
        <v>408.4</v>
      </c>
      <c r="L59" s="38">
        <v>413.3</v>
      </c>
      <c r="M59" s="38"/>
      <c r="N59" s="38">
        <v>410.2</v>
      </c>
      <c r="O59" s="38">
        <v>400.1</v>
      </c>
      <c r="P59" s="144"/>
      <c r="Q59" s="144"/>
      <c r="R59" s="144"/>
      <c r="S59" s="144"/>
      <c r="T59" s="144"/>
      <c r="U59" s="144"/>
      <c r="V59" s="144"/>
      <c r="W59" s="25">
        <v>2039.9</v>
      </c>
      <c r="X59" s="25">
        <v>405.15</v>
      </c>
      <c r="Y59" s="25">
        <f>(W59+X59)/6</f>
        <v>407.5083333333334</v>
      </c>
      <c r="Z59" s="25"/>
      <c r="AA59" s="25"/>
      <c r="AB59" s="25"/>
      <c r="AC59" s="25">
        <f>(Y59+AA59+AB59)</f>
        <v>407.5083333333334</v>
      </c>
      <c r="AD59" s="26" t="s">
        <v>38</v>
      </c>
    </row>
    <row r="60" spans="1:30" s="65" customFormat="1" ht="15.75">
      <c r="A60" s="22">
        <v>56</v>
      </c>
      <c r="B60" s="27" t="s">
        <v>1184</v>
      </c>
      <c r="C60" s="15" t="s">
        <v>1185</v>
      </c>
      <c r="D60" s="15" t="s">
        <v>26</v>
      </c>
      <c r="E60" s="41">
        <v>399.7</v>
      </c>
      <c r="F60" s="40"/>
      <c r="G60" s="40"/>
      <c r="H60" s="40"/>
      <c r="I60" s="40"/>
      <c r="J60" s="40">
        <v>404.1</v>
      </c>
      <c r="K60" s="40">
        <v>407</v>
      </c>
      <c r="L60" s="40">
        <v>411.3</v>
      </c>
      <c r="M60" s="40"/>
      <c r="N60" s="40">
        <v>405.1</v>
      </c>
      <c r="O60" s="40">
        <v>410</v>
      </c>
      <c r="P60" s="18"/>
      <c r="Q60" s="18"/>
      <c r="R60" s="18"/>
      <c r="S60" s="18"/>
      <c r="T60" s="18"/>
      <c r="U60" s="18"/>
      <c r="V60" s="18"/>
      <c r="W60" s="19">
        <v>2037.5</v>
      </c>
      <c r="X60" s="19">
        <f>(N60+O60)/2</f>
        <v>407.55</v>
      </c>
      <c r="Y60" s="19">
        <f>(W60+X60)/6</f>
        <v>407.5083333333334</v>
      </c>
      <c r="Z60" s="19"/>
      <c r="AA60" s="19"/>
      <c r="AB60" s="19"/>
      <c r="AC60" s="19">
        <f>(Y60+AA60+AB60)</f>
        <v>407.5083333333334</v>
      </c>
      <c r="AD60" s="20" t="s">
        <v>38</v>
      </c>
    </row>
    <row r="61" spans="1:30" s="31" customFormat="1" ht="15.75">
      <c r="A61" s="15">
        <v>57</v>
      </c>
      <c r="B61" s="23" t="s">
        <v>618</v>
      </c>
      <c r="C61" s="22" t="s">
        <v>619</v>
      </c>
      <c r="D61" s="22" t="s">
        <v>95</v>
      </c>
      <c r="E61" s="38">
        <v>410</v>
      </c>
      <c r="F61" s="38"/>
      <c r="G61" s="38"/>
      <c r="H61" s="38"/>
      <c r="I61" s="38"/>
      <c r="J61" s="38">
        <v>407.6</v>
      </c>
      <c r="K61" s="38">
        <v>407.6</v>
      </c>
      <c r="L61" s="39">
        <v>400.3</v>
      </c>
      <c r="M61" s="38"/>
      <c r="N61" s="38">
        <v>409.5</v>
      </c>
      <c r="O61" s="38">
        <v>402.9</v>
      </c>
      <c r="P61" s="24"/>
      <c r="Q61" s="24"/>
      <c r="R61" s="24"/>
      <c r="S61" s="24"/>
      <c r="T61" s="24"/>
      <c r="U61" s="24"/>
      <c r="V61" s="24"/>
      <c r="W61" s="25">
        <v>2037.6</v>
      </c>
      <c r="X61" s="19">
        <f>(N61+O61)/2</f>
        <v>406.2</v>
      </c>
      <c r="Y61" s="25">
        <f>(W61+X61)/6</f>
        <v>407.29999999999995</v>
      </c>
      <c r="Z61" s="25"/>
      <c r="AA61" s="25"/>
      <c r="AB61" s="25"/>
      <c r="AC61" s="25">
        <f>(Y61+AA61+AB61)</f>
        <v>407.29999999999995</v>
      </c>
      <c r="AD61" s="26" t="s">
        <v>38</v>
      </c>
    </row>
    <row r="62" spans="1:30" s="65" customFormat="1" ht="15.75">
      <c r="A62" s="22">
        <v>58</v>
      </c>
      <c r="B62" s="44" t="s">
        <v>629</v>
      </c>
      <c r="C62" s="24" t="s">
        <v>1146</v>
      </c>
      <c r="D62" s="24" t="s">
        <v>406</v>
      </c>
      <c r="E62" s="38">
        <v>406.2</v>
      </c>
      <c r="F62" s="38"/>
      <c r="G62" s="38"/>
      <c r="H62" s="38"/>
      <c r="I62" s="38"/>
      <c r="J62" s="38">
        <v>403.6</v>
      </c>
      <c r="K62" s="38">
        <v>407.2</v>
      </c>
      <c r="L62" s="38">
        <v>406.5</v>
      </c>
      <c r="M62" s="38"/>
      <c r="N62" s="38">
        <v>411</v>
      </c>
      <c r="O62" s="24"/>
      <c r="P62" s="24"/>
      <c r="Q62" s="24"/>
      <c r="R62" s="24"/>
      <c r="S62" s="24"/>
      <c r="T62" s="24"/>
      <c r="U62" s="24"/>
      <c r="V62" s="24"/>
      <c r="W62" s="25">
        <v>2034.5</v>
      </c>
      <c r="X62" s="25">
        <v>408.75</v>
      </c>
      <c r="Y62" s="25">
        <f>(W62+X62)/6</f>
        <v>407.2083333333333</v>
      </c>
      <c r="Z62" s="25"/>
      <c r="AA62" s="25"/>
      <c r="AB62" s="25"/>
      <c r="AC62" s="25">
        <f>(Y62+AA62+AB62)</f>
        <v>407.2083333333333</v>
      </c>
      <c r="AD62" s="26" t="s">
        <v>38</v>
      </c>
    </row>
    <row r="63" spans="1:30" s="31" customFormat="1" ht="15.75">
      <c r="A63" s="15">
        <v>59</v>
      </c>
      <c r="B63" s="27" t="s">
        <v>1221</v>
      </c>
      <c r="C63" s="15" t="s">
        <v>1222</v>
      </c>
      <c r="D63" s="15" t="s">
        <v>160</v>
      </c>
      <c r="E63" s="18">
        <v>401.9</v>
      </c>
      <c r="F63" s="18"/>
      <c r="G63" s="18"/>
      <c r="H63" s="18"/>
      <c r="I63" s="18"/>
      <c r="J63" s="40">
        <v>408</v>
      </c>
      <c r="K63" s="40">
        <v>406</v>
      </c>
      <c r="L63" s="40">
        <v>408</v>
      </c>
      <c r="M63" s="40"/>
      <c r="N63" s="41">
        <v>388.9</v>
      </c>
      <c r="O63" s="40">
        <v>407.4</v>
      </c>
      <c r="P63" s="40"/>
      <c r="Q63" s="40"/>
      <c r="R63" s="40"/>
      <c r="S63" s="40"/>
      <c r="T63" s="40"/>
      <c r="U63" s="40">
        <v>406.4</v>
      </c>
      <c r="V63" s="40"/>
      <c r="W63" s="19">
        <v>2035.8</v>
      </c>
      <c r="X63" s="19">
        <v>406.9</v>
      </c>
      <c r="Y63" s="19">
        <f>(W63+X63)/6</f>
        <v>407.1166666666666</v>
      </c>
      <c r="Z63" s="19"/>
      <c r="AA63" s="19"/>
      <c r="AB63" s="19"/>
      <c r="AC63" s="19">
        <f>(Y63+AA63+AB63)</f>
        <v>407.1166666666666</v>
      </c>
      <c r="AD63" s="20" t="s">
        <v>38</v>
      </c>
    </row>
    <row r="64" spans="1:30" s="31" customFormat="1" ht="15.75">
      <c r="A64" s="15">
        <v>60</v>
      </c>
      <c r="B64" s="23" t="s">
        <v>1164</v>
      </c>
      <c r="C64" s="22" t="s">
        <v>284</v>
      </c>
      <c r="D64" s="22" t="s">
        <v>165</v>
      </c>
      <c r="E64" s="38">
        <v>408.1</v>
      </c>
      <c r="F64" s="38"/>
      <c r="G64" s="38"/>
      <c r="H64" s="38"/>
      <c r="I64" s="38"/>
      <c r="J64" s="38"/>
      <c r="K64" s="38">
        <v>408.8</v>
      </c>
      <c r="L64" s="38">
        <v>409.3</v>
      </c>
      <c r="M64" s="38"/>
      <c r="N64" s="38">
        <v>403.5</v>
      </c>
      <c r="O64" s="38">
        <v>407.4</v>
      </c>
      <c r="P64" s="24"/>
      <c r="Q64" s="24"/>
      <c r="R64" s="24"/>
      <c r="S64" s="24"/>
      <c r="T64" s="24"/>
      <c r="U64" s="24"/>
      <c r="V64" s="24"/>
      <c r="W64" s="25">
        <v>2037.1</v>
      </c>
      <c r="X64" s="19">
        <f>(N64+O64)/2</f>
        <v>405.45</v>
      </c>
      <c r="Y64" s="25">
        <f>(W64+X64)/6</f>
        <v>407.09166666666664</v>
      </c>
      <c r="Z64" s="25"/>
      <c r="AA64" s="25"/>
      <c r="AB64" s="25"/>
      <c r="AC64" s="25">
        <f>(Y64+AA64+AB64)</f>
        <v>407.09166666666664</v>
      </c>
      <c r="AD64" s="26" t="s">
        <v>38</v>
      </c>
    </row>
    <row r="65" spans="1:30" s="31" customFormat="1" ht="15.75">
      <c r="A65" s="15">
        <v>61</v>
      </c>
      <c r="B65" s="27" t="s">
        <v>944</v>
      </c>
      <c r="C65" s="15" t="s">
        <v>1242</v>
      </c>
      <c r="D65" s="15" t="s">
        <v>95</v>
      </c>
      <c r="E65" s="41">
        <v>387.1</v>
      </c>
      <c r="F65" s="43"/>
      <c r="G65" s="43"/>
      <c r="H65" s="43"/>
      <c r="I65" s="43"/>
      <c r="J65" s="40">
        <v>404.5</v>
      </c>
      <c r="K65" s="40">
        <v>403.8</v>
      </c>
      <c r="L65" s="40">
        <v>409.1</v>
      </c>
      <c r="M65" s="40"/>
      <c r="N65" s="40">
        <v>406.8</v>
      </c>
      <c r="O65" s="40">
        <v>409.9</v>
      </c>
      <c r="P65" s="18"/>
      <c r="Q65" s="18"/>
      <c r="R65" s="18"/>
      <c r="S65" s="18"/>
      <c r="T65" s="18"/>
      <c r="U65" s="18"/>
      <c r="V65" s="18"/>
      <c r="W65" s="19">
        <v>2034.1</v>
      </c>
      <c r="X65" s="19">
        <f>(N65+O65)/2</f>
        <v>408.35</v>
      </c>
      <c r="Y65" s="19">
        <f>(W65+X65)/6</f>
        <v>407.075</v>
      </c>
      <c r="Z65" s="19"/>
      <c r="AA65" s="19"/>
      <c r="AB65" s="19"/>
      <c r="AC65" s="19">
        <f>(Y65+AA65+AB65)</f>
        <v>407.075</v>
      </c>
      <c r="AD65" s="20" t="s">
        <v>38</v>
      </c>
    </row>
    <row r="66" spans="1:30" s="65" customFormat="1" ht="15.75">
      <c r="A66" s="22">
        <v>62</v>
      </c>
      <c r="B66" s="27" t="s">
        <v>942</v>
      </c>
      <c r="C66" s="15" t="s">
        <v>943</v>
      </c>
      <c r="D66" s="15" t="s">
        <v>67</v>
      </c>
      <c r="E66" s="40">
        <v>404.6</v>
      </c>
      <c r="F66" s="40"/>
      <c r="G66" s="40"/>
      <c r="H66" s="40"/>
      <c r="I66" s="40"/>
      <c r="J66" s="40">
        <v>404.9</v>
      </c>
      <c r="K66" s="40">
        <v>405.3</v>
      </c>
      <c r="L66" s="40">
        <v>407.5</v>
      </c>
      <c r="M66" s="40"/>
      <c r="N66" s="41">
        <v>404.6</v>
      </c>
      <c r="O66" s="40">
        <v>409.7</v>
      </c>
      <c r="P66" s="18"/>
      <c r="Q66" s="18"/>
      <c r="R66" s="18"/>
      <c r="S66" s="18"/>
      <c r="T66" s="18"/>
      <c r="U66" s="18"/>
      <c r="V66" s="18"/>
      <c r="W66" s="19">
        <v>2032</v>
      </c>
      <c r="X66" s="19">
        <v>408.6</v>
      </c>
      <c r="Y66" s="19">
        <f>(W66+X66)/6</f>
        <v>406.76666666666665</v>
      </c>
      <c r="Z66" s="19"/>
      <c r="AA66" s="19"/>
      <c r="AB66" s="19"/>
      <c r="AC66" s="19">
        <f>(Y66+AA66+AB66)</f>
        <v>406.76666666666665</v>
      </c>
      <c r="AD66" s="20" t="s">
        <v>38</v>
      </c>
    </row>
    <row r="67" spans="1:30" s="65" customFormat="1" ht="15.75">
      <c r="A67" s="22">
        <v>63</v>
      </c>
      <c r="B67" s="23" t="s">
        <v>638</v>
      </c>
      <c r="C67" s="22" t="s">
        <v>639</v>
      </c>
      <c r="D67" s="22" t="s">
        <v>211</v>
      </c>
      <c r="E67" s="38">
        <v>403.5</v>
      </c>
      <c r="F67" s="38"/>
      <c r="G67" s="38"/>
      <c r="H67" s="38"/>
      <c r="I67" s="38"/>
      <c r="J67" s="38">
        <v>408.3</v>
      </c>
      <c r="K67" s="38">
        <v>408.3</v>
      </c>
      <c r="L67" s="38">
        <v>404.5</v>
      </c>
      <c r="M67" s="38"/>
      <c r="N67" s="39">
        <v>403.5</v>
      </c>
      <c r="O67" s="38">
        <v>407.9</v>
      </c>
      <c r="P67" s="24"/>
      <c r="Q67" s="24"/>
      <c r="R67" s="24"/>
      <c r="S67" s="24"/>
      <c r="T67" s="24"/>
      <c r="U67" s="24"/>
      <c r="V67" s="24"/>
      <c r="W67" s="25">
        <v>2032.5</v>
      </c>
      <c r="X67" s="25">
        <v>406.2</v>
      </c>
      <c r="Y67" s="19">
        <f>(W67+X67)/6</f>
        <v>406.45</v>
      </c>
      <c r="Z67" s="19"/>
      <c r="AA67" s="19"/>
      <c r="AB67" s="19"/>
      <c r="AC67" s="19">
        <f>(Y67+AA67+AB67)</f>
        <v>406.45</v>
      </c>
      <c r="AD67" s="20" t="s">
        <v>38</v>
      </c>
    </row>
    <row r="68" spans="1:30" s="31" customFormat="1" ht="15.75">
      <c r="A68" s="15">
        <v>64</v>
      </c>
      <c r="B68" s="27" t="s">
        <v>1277</v>
      </c>
      <c r="C68" s="15" t="s">
        <v>1278</v>
      </c>
      <c r="D68" s="15" t="s">
        <v>165</v>
      </c>
      <c r="E68" s="40">
        <v>404.6</v>
      </c>
      <c r="F68" s="43"/>
      <c r="G68" s="43"/>
      <c r="H68" s="43"/>
      <c r="I68" s="43"/>
      <c r="J68" s="41">
        <v>404.5</v>
      </c>
      <c r="K68" s="40">
        <v>409.5</v>
      </c>
      <c r="L68" s="40">
        <v>405.5</v>
      </c>
      <c r="M68" s="40"/>
      <c r="N68" s="40">
        <v>405.9</v>
      </c>
      <c r="O68" s="40">
        <v>406.8</v>
      </c>
      <c r="P68" s="18"/>
      <c r="Q68" s="18"/>
      <c r="R68" s="18"/>
      <c r="S68" s="18"/>
      <c r="T68" s="18"/>
      <c r="U68" s="18"/>
      <c r="V68" s="18"/>
      <c r="W68" s="19">
        <v>2032.3</v>
      </c>
      <c r="X68" s="19">
        <f>(N68+O68)/2</f>
        <v>406.35</v>
      </c>
      <c r="Y68" s="19">
        <f>(W68+X68)/6</f>
        <v>406.44166666666666</v>
      </c>
      <c r="Z68" s="19"/>
      <c r="AA68" s="19"/>
      <c r="AB68" s="19"/>
      <c r="AC68" s="19">
        <f>(Y68+AA68+AB68)</f>
        <v>406.44166666666666</v>
      </c>
      <c r="AD68" s="20" t="s">
        <v>38</v>
      </c>
    </row>
    <row r="69" spans="1:30" s="31" customFormat="1" ht="15.75">
      <c r="A69" s="15">
        <v>65</v>
      </c>
      <c r="B69" s="27" t="s">
        <v>1241</v>
      </c>
      <c r="C69" s="15" t="s">
        <v>1203</v>
      </c>
      <c r="D69" s="15" t="s">
        <v>64</v>
      </c>
      <c r="E69" s="41">
        <v>394</v>
      </c>
      <c r="F69" s="43"/>
      <c r="G69" s="43"/>
      <c r="H69" s="43"/>
      <c r="I69" s="43"/>
      <c r="J69" s="40">
        <v>408.8</v>
      </c>
      <c r="K69" s="40">
        <v>407.4</v>
      </c>
      <c r="L69" s="40">
        <v>409.2</v>
      </c>
      <c r="M69" s="40"/>
      <c r="N69" s="40">
        <v>406.4</v>
      </c>
      <c r="O69" s="40">
        <v>402.4</v>
      </c>
      <c r="P69" s="18"/>
      <c r="Q69" s="18"/>
      <c r="R69" s="18"/>
      <c r="S69" s="18"/>
      <c r="T69" s="18"/>
      <c r="U69" s="18"/>
      <c r="V69" s="18"/>
      <c r="W69" s="19">
        <v>2034.2</v>
      </c>
      <c r="X69" s="19">
        <f>(N69+O69)/2</f>
        <v>404.4</v>
      </c>
      <c r="Y69" s="19">
        <f>(W69+X69)/6</f>
        <v>406.43333333333334</v>
      </c>
      <c r="Z69" s="19"/>
      <c r="AA69" s="19"/>
      <c r="AB69" s="19"/>
      <c r="AC69" s="19">
        <f>(Y69+AA69+AB69)</f>
        <v>406.43333333333334</v>
      </c>
      <c r="AD69" s="20" t="s">
        <v>38</v>
      </c>
    </row>
    <row r="70" spans="1:30" s="31" customFormat="1" ht="15.75">
      <c r="A70" s="15">
        <v>66</v>
      </c>
      <c r="B70" s="27" t="s">
        <v>936</v>
      </c>
      <c r="C70" s="15" t="s">
        <v>623</v>
      </c>
      <c r="D70" s="15" t="s">
        <v>446</v>
      </c>
      <c r="E70" s="41">
        <v>402.5</v>
      </c>
      <c r="F70" s="40"/>
      <c r="G70" s="40"/>
      <c r="H70" s="40"/>
      <c r="I70" s="40"/>
      <c r="J70" s="40">
        <v>402.9</v>
      </c>
      <c r="K70" s="40">
        <v>407.2</v>
      </c>
      <c r="L70" s="40">
        <v>406.9</v>
      </c>
      <c r="M70" s="40"/>
      <c r="N70" s="40">
        <v>407.6</v>
      </c>
      <c r="O70" s="40">
        <v>406.2</v>
      </c>
      <c r="P70" s="18"/>
      <c r="Q70" s="18"/>
      <c r="R70" s="18"/>
      <c r="S70" s="18"/>
      <c r="T70" s="18"/>
      <c r="U70" s="18"/>
      <c r="V70" s="18"/>
      <c r="W70" s="19">
        <v>2030.8</v>
      </c>
      <c r="X70" s="19">
        <f>(N70+O70)/2</f>
        <v>406.9</v>
      </c>
      <c r="Y70" s="19">
        <f>(W70+X70)/6</f>
        <v>406.2833333333333</v>
      </c>
      <c r="Z70" s="19"/>
      <c r="AA70" s="19"/>
      <c r="AB70" s="19"/>
      <c r="AC70" s="19">
        <f>(Y70+AA70+AB70)</f>
        <v>406.2833333333333</v>
      </c>
      <c r="AD70" s="20" t="s">
        <v>38</v>
      </c>
    </row>
    <row r="71" spans="1:30" s="65" customFormat="1" ht="15.75">
      <c r="A71" s="22">
        <v>67</v>
      </c>
      <c r="B71" s="66" t="s">
        <v>1200</v>
      </c>
      <c r="C71" s="22" t="s">
        <v>1201</v>
      </c>
      <c r="D71" s="22" t="s">
        <v>165</v>
      </c>
      <c r="E71" s="24">
        <v>407.1</v>
      </c>
      <c r="F71" s="24"/>
      <c r="G71" s="24"/>
      <c r="H71" s="24"/>
      <c r="I71" s="24"/>
      <c r="J71" s="24">
        <v>409.9</v>
      </c>
      <c r="K71" s="38">
        <v>403.4</v>
      </c>
      <c r="L71" s="38">
        <v>408.8</v>
      </c>
      <c r="M71" s="38"/>
      <c r="N71" s="39">
        <v>402.7</v>
      </c>
      <c r="O71" s="38">
        <v>405</v>
      </c>
      <c r="P71" s="38"/>
      <c r="Q71" s="38"/>
      <c r="R71" s="38"/>
      <c r="S71" s="38">
        <v>405.9</v>
      </c>
      <c r="T71" s="38">
        <v>407.6</v>
      </c>
      <c r="U71" s="24"/>
      <c r="V71" s="24"/>
      <c r="W71" s="25">
        <v>2030.7</v>
      </c>
      <c r="X71" s="25">
        <v>406.75</v>
      </c>
      <c r="Y71" s="25">
        <f>(W71+X71)/6</f>
        <v>406.2416666666666</v>
      </c>
      <c r="Z71" s="25"/>
      <c r="AA71" s="25"/>
      <c r="AB71" s="25"/>
      <c r="AC71" s="25">
        <f>(Y71+AA71+AB71)</f>
        <v>406.2416666666666</v>
      </c>
      <c r="AD71" s="26" t="s">
        <v>38</v>
      </c>
    </row>
    <row r="72" spans="1:30" s="31" customFormat="1" ht="15.75">
      <c r="A72" s="15">
        <v>68</v>
      </c>
      <c r="B72" s="23" t="s">
        <v>1186</v>
      </c>
      <c r="C72" s="22" t="s">
        <v>1187</v>
      </c>
      <c r="D72" s="22" t="s">
        <v>59</v>
      </c>
      <c r="E72" s="38">
        <v>406.6</v>
      </c>
      <c r="F72" s="38"/>
      <c r="G72" s="38"/>
      <c r="H72" s="38"/>
      <c r="I72" s="38"/>
      <c r="J72" s="38">
        <v>406.5</v>
      </c>
      <c r="K72" s="39">
        <v>401.2</v>
      </c>
      <c r="L72" s="38">
        <v>406.5</v>
      </c>
      <c r="M72" s="38"/>
      <c r="N72" s="38">
        <v>408.2</v>
      </c>
      <c r="O72" s="38">
        <v>403.5</v>
      </c>
      <c r="P72" s="24"/>
      <c r="Q72" s="24"/>
      <c r="R72" s="24"/>
      <c r="S72" s="24"/>
      <c r="T72" s="24"/>
      <c r="U72" s="24"/>
      <c r="V72" s="24"/>
      <c r="W72" s="25">
        <v>2031.3</v>
      </c>
      <c r="X72" s="19">
        <f>(N72+O72)/2</f>
        <v>405.85</v>
      </c>
      <c r="Y72" s="25">
        <f>(W72+X72)/6</f>
        <v>406.19166666666666</v>
      </c>
      <c r="Z72" s="25"/>
      <c r="AA72" s="25"/>
      <c r="AB72" s="25"/>
      <c r="AC72" s="25">
        <f>(Y72+AA72+AB72)</f>
        <v>406.19166666666666</v>
      </c>
      <c r="AD72" s="26" t="s">
        <v>38</v>
      </c>
    </row>
    <row r="73" spans="1:30" s="31" customFormat="1" ht="15.75">
      <c r="A73" s="15">
        <v>69</v>
      </c>
      <c r="B73" s="120" t="s">
        <v>1293</v>
      </c>
      <c r="C73" s="15" t="s">
        <v>1294</v>
      </c>
      <c r="D73" s="15" t="s">
        <v>288</v>
      </c>
      <c r="E73" s="40">
        <v>405.2</v>
      </c>
      <c r="F73" s="43"/>
      <c r="G73" s="43"/>
      <c r="H73" s="43"/>
      <c r="I73" s="43"/>
      <c r="J73" s="40">
        <v>405.4</v>
      </c>
      <c r="K73" s="40">
        <v>404.2</v>
      </c>
      <c r="L73" s="40">
        <v>409.7</v>
      </c>
      <c r="M73" s="40"/>
      <c r="N73" s="41">
        <v>395.4</v>
      </c>
      <c r="O73" s="40">
        <v>405.2</v>
      </c>
      <c r="P73" s="18"/>
      <c r="Q73" s="18"/>
      <c r="R73" s="18"/>
      <c r="S73" s="18"/>
      <c r="T73" s="18"/>
      <c r="U73" s="18"/>
      <c r="V73" s="18"/>
      <c r="W73" s="19">
        <v>2029.7</v>
      </c>
      <c r="X73" s="19">
        <v>407.45</v>
      </c>
      <c r="Y73" s="19">
        <f>(W73+X73)/6</f>
        <v>406.19166666666666</v>
      </c>
      <c r="Z73" s="19"/>
      <c r="AA73" s="19"/>
      <c r="AB73" s="19"/>
      <c r="AC73" s="19">
        <f>(Y73+AA73+AB73)</f>
        <v>406.19166666666666</v>
      </c>
      <c r="AD73" s="20" t="s">
        <v>38</v>
      </c>
    </row>
    <row r="74" spans="1:30" s="65" customFormat="1" ht="15.75">
      <c r="A74" s="22">
        <v>70</v>
      </c>
      <c r="B74" s="23" t="s">
        <v>602</v>
      </c>
      <c r="C74" s="22" t="s">
        <v>603</v>
      </c>
      <c r="D74" s="22" t="s">
        <v>67</v>
      </c>
      <c r="E74" s="38">
        <v>409.3</v>
      </c>
      <c r="F74" s="38"/>
      <c r="G74" s="38"/>
      <c r="H74" s="38"/>
      <c r="I74" s="38"/>
      <c r="J74" s="39">
        <v>401.9</v>
      </c>
      <c r="K74" s="38">
        <v>402.2</v>
      </c>
      <c r="L74" s="38">
        <v>406.9</v>
      </c>
      <c r="M74" s="38"/>
      <c r="N74" s="38">
        <v>404.5</v>
      </c>
      <c r="O74" s="38">
        <v>406.3</v>
      </c>
      <c r="P74" s="24"/>
      <c r="Q74" s="24"/>
      <c r="R74" s="24"/>
      <c r="S74" s="24"/>
      <c r="T74" s="24"/>
      <c r="U74" s="24"/>
      <c r="V74" s="24"/>
      <c r="W74" s="25">
        <v>2029.2</v>
      </c>
      <c r="X74" s="19">
        <f>(N74+O74)/2</f>
        <v>405.4</v>
      </c>
      <c r="Y74" s="19">
        <f>(W74+X74)/6</f>
        <v>405.76666666666665</v>
      </c>
      <c r="Z74" s="19"/>
      <c r="AA74" s="19"/>
      <c r="AB74" s="19"/>
      <c r="AC74" s="19">
        <f>(Y74+AA74+AB74)</f>
        <v>405.76666666666665</v>
      </c>
      <c r="AD74" s="20" t="s">
        <v>38</v>
      </c>
    </row>
    <row r="75" spans="1:30" s="31" customFormat="1" ht="15.75">
      <c r="A75" s="15">
        <v>71</v>
      </c>
      <c r="B75" s="23" t="s">
        <v>608</v>
      </c>
      <c r="C75" s="22" t="s">
        <v>609</v>
      </c>
      <c r="D75" s="22" t="s">
        <v>207</v>
      </c>
      <c r="E75" s="38">
        <v>404.8</v>
      </c>
      <c r="F75" s="38"/>
      <c r="G75" s="38"/>
      <c r="H75" s="38"/>
      <c r="I75" s="38"/>
      <c r="J75" s="38">
        <v>404.1</v>
      </c>
      <c r="K75" s="38">
        <v>405.6</v>
      </c>
      <c r="L75" s="39">
        <v>401.8</v>
      </c>
      <c r="M75" s="38"/>
      <c r="N75" s="38">
        <v>406.3</v>
      </c>
      <c r="O75" s="38">
        <v>406.5</v>
      </c>
      <c r="P75" s="24"/>
      <c r="Q75" s="24"/>
      <c r="R75" s="24"/>
      <c r="S75" s="24"/>
      <c r="T75" s="24"/>
      <c r="U75" s="24"/>
      <c r="V75" s="24"/>
      <c r="W75" s="25">
        <v>2027.3</v>
      </c>
      <c r="X75" s="19">
        <f>(N75+O75)/2</f>
        <v>406.4</v>
      </c>
      <c r="Y75" s="25">
        <f>(W75+X75)/6</f>
        <v>405.6166666666666</v>
      </c>
      <c r="Z75" s="25"/>
      <c r="AA75" s="25"/>
      <c r="AB75" s="25"/>
      <c r="AC75" s="25">
        <f>(Y75+AA75+AB75)</f>
        <v>405.6166666666666</v>
      </c>
      <c r="AD75" s="26" t="s">
        <v>38</v>
      </c>
    </row>
    <row r="76" spans="1:30" s="31" customFormat="1" ht="15.75">
      <c r="A76" s="15">
        <v>72</v>
      </c>
      <c r="B76" s="23" t="s">
        <v>631</v>
      </c>
      <c r="C76" s="22" t="s">
        <v>1135</v>
      </c>
      <c r="D76" s="22" t="s">
        <v>95</v>
      </c>
      <c r="E76" s="38">
        <v>402.8</v>
      </c>
      <c r="F76" s="38"/>
      <c r="G76" s="38"/>
      <c r="H76" s="38"/>
      <c r="I76" s="38"/>
      <c r="J76" s="39">
        <v>402.2</v>
      </c>
      <c r="K76" s="38">
        <v>404.2</v>
      </c>
      <c r="L76" s="38">
        <v>409.4</v>
      </c>
      <c r="M76" s="38"/>
      <c r="N76" s="38">
        <v>403.7</v>
      </c>
      <c r="O76" s="38">
        <v>407.4</v>
      </c>
      <c r="P76" s="24"/>
      <c r="Q76" s="24"/>
      <c r="R76" s="24"/>
      <c r="S76" s="24"/>
      <c r="T76" s="24"/>
      <c r="U76" s="24"/>
      <c r="V76" s="24"/>
      <c r="W76" s="25">
        <v>2027.5</v>
      </c>
      <c r="X76" s="19">
        <f>(N76+O76)/2</f>
        <v>405.54999999999995</v>
      </c>
      <c r="Y76" s="25">
        <f>(W76+X76)/6</f>
        <v>405.5083333333334</v>
      </c>
      <c r="Z76" s="25"/>
      <c r="AA76" s="25"/>
      <c r="AB76" s="25"/>
      <c r="AC76" s="25">
        <f>(Y76+AA76+AB76)</f>
        <v>405.5083333333334</v>
      </c>
      <c r="AD76" s="26" t="s">
        <v>38</v>
      </c>
    </row>
    <row r="77" spans="1:30" s="65" customFormat="1" ht="15.75">
      <c r="A77" s="22">
        <v>73</v>
      </c>
      <c r="B77" s="23" t="s">
        <v>1171</v>
      </c>
      <c r="C77" s="22" t="s">
        <v>1172</v>
      </c>
      <c r="D77" s="22" t="s">
        <v>288</v>
      </c>
      <c r="E77" s="38">
        <v>405.6</v>
      </c>
      <c r="F77" s="38"/>
      <c r="G77" s="38"/>
      <c r="H77" s="38"/>
      <c r="I77" s="38"/>
      <c r="J77" s="39">
        <v>403.7</v>
      </c>
      <c r="K77" s="38">
        <v>406.3</v>
      </c>
      <c r="L77" s="38">
        <v>407.1</v>
      </c>
      <c r="M77" s="38"/>
      <c r="N77" s="38">
        <v>404.6</v>
      </c>
      <c r="O77" s="38">
        <v>403.8</v>
      </c>
      <c r="P77" s="24"/>
      <c r="Q77" s="24"/>
      <c r="R77" s="24"/>
      <c r="S77" s="24"/>
      <c r="T77" s="24"/>
      <c r="U77" s="24"/>
      <c r="V77" s="24"/>
      <c r="W77" s="25">
        <v>2027.4</v>
      </c>
      <c r="X77" s="19">
        <f>(N77+O77)/2</f>
        <v>404.20000000000005</v>
      </c>
      <c r="Y77" s="25">
        <f>(W77+X77)/6</f>
        <v>405.2666666666667</v>
      </c>
      <c r="Z77" s="25"/>
      <c r="AA77" s="25"/>
      <c r="AB77" s="25"/>
      <c r="AC77" s="25">
        <f>(Y77+AA77+AB77)</f>
        <v>405.2666666666667</v>
      </c>
      <c r="AD77" s="26" t="s">
        <v>38</v>
      </c>
    </row>
    <row r="78" spans="1:30" s="65" customFormat="1" ht="15.75">
      <c r="A78" s="22">
        <v>74</v>
      </c>
      <c r="B78" s="23" t="s">
        <v>1191</v>
      </c>
      <c r="C78" s="22" t="s">
        <v>1192</v>
      </c>
      <c r="D78" s="22" t="s">
        <v>59</v>
      </c>
      <c r="E78" s="38">
        <v>406.7</v>
      </c>
      <c r="F78" s="38"/>
      <c r="G78" s="38"/>
      <c r="H78" s="38"/>
      <c r="I78" s="38"/>
      <c r="J78" s="38">
        <v>405.2</v>
      </c>
      <c r="K78" s="38">
        <v>405.7</v>
      </c>
      <c r="L78" s="39">
        <v>400.8</v>
      </c>
      <c r="M78" s="38"/>
      <c r="N78" s="38">
        <v>404.2</v>
      </c>
      <c r="O78" s="38">
        <v>402.9</v>
      </c>
      <c r="P78" s="24"/>
      <c r="Q78" s="24"/>
      <c r="R78" s="24"/>
      <c r="S78" s="24"/>
      <c r="T78" s="24"/>
      <c r="U78" s="24"/>
      <c r="V78" s="24"/>
      <c r="W78" s="25">
        <v>2024.7</v>
      </c>
      <c r="X78" s="19">
        <f>(N78+O78)/2</f>
        <v>403.54999999999995</v>
      </c>
      <c r="Y78" s="25">
        <f>(W78+X78)/6</f>
        <v>404.7083333333333</v>
      </c>
      <c r="Z78" s="25"/>
      <c r="AA78" s="25"/>
      <c r="AB78" s="25"/>
      <c r="AC78" s="25">
        <f>(Y78+AA78+AB78)</f>
        <v>404.7083333333333</v>
      </c>
      <c r="AD78" s="26" t="s">
        <v>38</v>
      </c>
    </row>
    <row r="79" spans="1:30" s="31" customFormat="1" ht="15.75">
      <c r="A79" s="15">
        <v>75</v>
      </c>
      <c r="B79" s="27" t="s">
        <v>1267</v>
      </c>
      <c r="C79" s="15" t="s">
        <v>1268</v>
      </c>
      <c r="D79" s="15" t="s">
        <v>64</v>
      </c>
      <c r="E79" s="41">
        <v>400.9</v>
      </c>
      <c r="F79" s="43"/>
      <c r="G79" s="43"/>
      <c r="H79" s="43"/>
      <c r="I79" s="43"/>
      <c r="J79" s="40">
        <v>406.3</v>
      </c>
      <c r="K79" s="40">
        <v>404.6</v>
      </c>
      <c r="L79" s="40">
        <v>405.8</v>
      </c>
      <c r="M79" s="40"/>
      <c r="N79" s="40">
        <v>401.7</v>
      </c>
      <c r="O79" s="40">
        <v>404.3</v>
      </c>
      <c r="P79" s="18"/>
      <c r="Q79" s="18"/>
      <c r="R79" s="18"/>
      <c r="S79" s="18"/>
      <c r="T79" s="18"/>
      <c r="U79" s="18"/>
      <c r="V79" s="18"/>
      <c r="W79" s="19">
        <v>2022.7</v>
      </c>
      <c r="X79" s="19">
        <f>(N79+O79)/2</f>
        <v>403</v>
      </c>
      <c r="Y79" s="19">
        <f>(W79+X79)/6</f>
        <v>404.2833333333333</v>
      </c>
      <c r="Z79" s="19"/>
      <c r="AA79" s="19"/>
      <c r="AB79" s="19"/>
      <c r="AC79" s="19">
        <f>(Y79+AA79+AB79)</f>
        <v>404.2833333333333</v>
      </c>
      <c r="AD79" s="20" t="s">
        <v>38</v>
      </c>
    </row>
    <row r="80" spans="1:30" s="31" customFormat="1" ht="15.75">
      <c r="A80" s="15">
        <v>76</v>
      </c>
      <c r="B80" s="28" t="s">
        <v>1197</v>
      </c>
      <c r="C80" s="15" t="s">
        <v>1183</v>
      </c>
      <c r="D80" s="15" t="s">
        <v>64</v>
      </c>
      <c r="E80" s="40">
        <v>397.3</v>
      </c>
      <c r="F80" s="40"/>
      <c r="G80" s="40"/>
      <c r="H80" s="40"/>
      <c r="I80" s="40"/>
      <c r="J80" s="40">
        <v>404.5</v>
      </c>
      <c r="K80" s="40">
        <v>408.5</v>
      </c>
      <c r="L80" s="40">
        <v>408.4</v>
      </c>
      <c r="M80" s="40"/>
      <c r="N80" s="40">
        <v>400.1</v>
      </c>
      <c r="O80" s="18"/>
      <c r="P80" s="18"/>
      <c r="Q80" s="18"/>
      <c r="R80" s="18"/>
      <c r="S80" s="18"/>
      <c r="T80" s="18"/>
      <c r="U80" s="18"/>
      <c r="V80" s="18"/>
      <c r="W80" s="19">
        <v>2018.8</v>
      </c>
      <c r="X80" s="19">
        <v>404.25</v>
      </c>
      <c r="Y80" s="19">
        <f>(W80+X80)/6</f>
        <v>403.8416666666667</v>
      </c>
      <c r="Z80" s="19"/>
      <c r="AA80" s="19"/>
      <c r="AB80" s="19"/>
      <c r="AC80" s="19">
        <f>(Y80+AA80+AB80)</f>
        <v>403.8416666666667</v>
      </c>
      <c r="AD80" s="20" t="s">
        <v>38</v>
      </c>
    </row>
    <row r="81" spans="1:30" s="65" customFormat="1" ht="15.75">
      <c r="A81" s="22">
        <v>77</v>
      </c>
      <c r="B81" s="27" t="s">
        <v>1225</v>
      </c>
      <c r="C81" s="15" t="s">
        <v>1226</v>
      </c>
      <c r="D81" s="15" t="s">
        <v>59</v>
      </c>
      <c r="E81" s="40">
        <v>403.4</v>
      </c>
      <c r="F81" s="40"/>
      <c r="G81" s="40"/>
      <c r="H81" s="40"/>
      <c r="I81" s="40"/>
      <c r="J81" s="40">
        <v>405.6</v>
      </c>
      <c r="K81" s="40">
        <v>402.6</v>
      </c>
      <c r="L81" s="41">
        <v>398.5</v>
      </c>
      <c r="M81" s="40"/>
      <c r="N81" s="40">
        <v>405.3</v>
      </c>
      <c r="O81" s="40">
        <v>402</v>
      </c>
      <c r="P81" s="18"/>
      <c r="Q81" s="18"/>
      <c r="R81" s="18"/>
      <c r="S81" s="18"/>
      <c r="T81" s="18"/>
      <c r="U81" s="18"/>
      <c r="V81" s="18"/>
      <c r="W81" s="19">
        <v>2018.9</v>
      </c>
      <c r="X81" s="19">
        <f>(N81+O81)/2</f>
        <v>403.65</v>
      </c>
      <c r="Y81" s="19">
        <f>(W81+X81)/6</f>
        <v>403.7583333333334</v>
      </c>
      <c r="Z81" s="19"/>
      <c r="AA81" s="19"/>
      <c r="AB81" s="19"/>
      <c r="AC81" s="19">
        <f>(Y81+AA81+AB81)</f>
        <v>403.7583333333334</v>
      </c>
      <c r="AD81" s="20" t="s">
        <v>38</v>
      </c>
    </row>
    <row r="82" spans="1:30" s="31" customFormat="1" ht="15.75">
      <c r="A82" s="15">
        <v>78</v>
      </c>
      <c r="B82" s="47" t="s">
        <v>1345</v>
      </c>
      <c r="C82" s="46">
        <v>27.081979</v>
      </c>
      <c r="D82" s="46" t="s">
        <v>59</v>
      </c>
      <c r="E82" s="39">
        <v>396.6</v>
      </c>
      <c r="F82" s="113"/>
      <c r="G82" s="113"/>
      <c r="H82" s="113"/>
      <c r="I82" s="113"/>
      <c r="J82" s="38">
        <v>409.5</v>
      </c>
      <c r="K82" s="38">
        <v>397</v>
      </c>
      <c r="L82" s="38">
        <v>403.9</v>
      </c>
      <c r="M82" s="38"/>
      <c r="N82" s="38">
        <v>403</v>
      </c>
      <c r="O82" s="38">
        <v>404.3</v>
      </c>
      <c r="P82" s="24"/>
      <c r="Q82" s="24"/>
      <c r="R82" s="24"/>
      <c r="S82" s="24"/>
      <c r="T82" s="24"/>
      <c r="U82" s="24"/>
      <c r="V82" s="24"/>
      <c r="W82" s="25">
        <v>2017.7</v>
      </c>
      <c r="X82" s="25">
        <v>403.65</v>
      </c>
      <c r="Y82" s="25">
        <f>(W82+X82)/6</f>
        <v>403.55833333333334</v>
      </c>
      <c r="Z82" s="25"/>
      <c r="AA82" s="25"/>
      <c r="AB82" s="25"/>
      <c r="AC82" s="25">
        <f>(Y82+AA82+AB82)</f>
        <v>403.55833333333334</v>
      </c>
      <c r="AD82" s="26" t="s">
        <v>38</v>
      </c>
    </row>
    <row r="83" spans="1:30" s="31" customFormat="1" ht="15.75">
      <c r="A83" s="15">
        <v>79</v>
      </c>
      <c r="B83" s="35" t="s">
        <v>1438</v>
      </c>
      <c r="C83" s="34" t="s">
        <v>1439</v>
      </c>
      <c r="D83" s="34" t="s">
        <v>55</v>
      </c>
      <c r="E83" s="40">
        <v>402.2</v>
      </c>
      <c r="F83" s="40"/>
      <c r="G83" s="40"/>
      <c r="H83" s="40"/>
      <c r="I83" s="40"/>
      <c r="J83" s="40"/>
      <c r="K83" s="40">
        <v>403.1</v>
      </c>
      <c r="L83" s="40">
        <v>401</v>
      </c>
      <c r="M83" s="40"/>
      <c r="N83" s="40">
        <v>411.1</v>
      </c>
      <c r="O83" s="40">
        <v>398.8</v>
      </c>
      <c r="P83" s="18"/>
      <c r="Q83" s="18"/>
      <c r="R83" s="18"/>
      <c r="S83" s="18"/>
      <c r="T83" s="18"/>
      <c r="U83" s="18"/>
      <c r="V83" s="18"/>
      <c r="W83" s="19">
        <v>2016.2</v>
      </c>
      <c r="X83" s="19">
        <v>404.95</v>
      </c>
      <c r="Y83" s="19">
        <f>(W83+X83)/6</f>
        <v>403.52500000000003</v>
      </c>
      <c r="Z83" s="19"/>
      <c r="AA83" s="19"/>
      <c r="AB83" s="19"/>
      <c r="AC83" s="19">
        <f>(Y83+AA83+AB83)</f>
        <v>403.52500000000003</v>
      </c>
      <c r="AD83" s="20" t="s">
        <v>38</v>
      </c>
    </row>
    <row r="84" spans="1:30" s="31" customFormat="1" ht="15.75">
      <c r="A84" s="15">
        <v>80</v>
      </c>
      <c r="B84" s="27" t="s">
        <v>1217</v>
      </c>
      <c r="C84" s="15" t="s">
        <v>1218</v>
      </c>
      <c r="D84" s="15" t="s">
        <v>59</v>
      </c>
      <c r="E84" s="40">
        <v>404</v>
      </c>
      <c r="F84" s="40"/>
      <c r="G84" s="40"/>
      <c r="H84" s="40"/>
      <c r="I84" s="40"/>
      <c r="J84" s="40"/>
      <c r="K84" s="40">
        <v>407.8</v>
      </c>
      <c r="L84" s="40">
        <v>403.4</v>
      </c>
      <c r="M84" s="40"/>
      <c r="N84" s="40">
        <v>397.8</v>
      </c>
      <c r="O84" s="40">
        <v>404.9</v>
      </c>
      <c r="P84" s="18"/>
      <c r="Q84" s="18"/>
      <c r="R84" s="18"/>
      <c r="S84" s="18"/>
      <c r="T84" s="18"/>
      <c r="U84" s="18"/>
      <c r="V84" s="18"/>
      <c r="W84" s="19">
        <v>2017.9</v>
      </c>
      <c r="X84" s="19">
        <f>(N84+O84)/2</f>
        <v>401.35</v>
      </c>
      <c r="Y84" s="19">
        <f>(W84+X84)/6</f>
        <v>403.2083333333333</v>
      </c>
      <c r="Z84" s="19"/>
      <c r="AA84" s="19"/>
      <c r="AB84" s="19"/>
      <c r="AC84" s="19">
        <f>(Y84+AA84+AB84)</f>
        <v>403.2083333333333</v>
      </c>
      <c r="AD84" s="20" t="s">
        <v>38</v>
      </c>
    </row>
    <row r="85" spans="1:30" s="31" customFormat="1" ht="15.75">
      <c r="A85" s="15">
        <v>81</v>
      </c>
      <c r="B85" s="23" t="s">
        <v>1223</v>
      </c>
      <c r="C85" s="22" t="s">
        <v>1224</v>
      </c>
      <c r="D85" s="22" t="s">
        <v>59</v>
      </c>
      <c r="E85" s="38">
        <v>401.5</v>
      </c>
      <c r="F85" s="38"/>
      <c r="G85" s="38"/>
      <c r="H85" s="38"/>
      <c r="I85" s="38"/>
      <c r="J85" s="38">
        <v>405.4</v>
      </c>
      <c r="K85" s="38">
        <v>403.2</v>
      </c>
      <c r="L85" s="39">
        <v>400.3</v>
      </c>
      <c r="M85" s="38"/>
      <c r="N85" s="38">
        <v>403</v>
      </c>
      <c r="O85" s="38">
        <v>401.1</v>
      </c>
      <c r="P85" s="24"/>
      <c r="Q85" s="24"/>
      <c r="R85" s="24"/>
      <c r="S85" s="24"/>
      <c r="T85" s="24"/>
      <c r="U85" s="24"/>
      <c r="V85" s="24"/>
      <c r="W85" s="25">
        <v>2014.2</v>
      </c>
      <c r="X85" s="19">
        <f>(N85+O85)/2</f>
        <v>402.05</v>
      </c>
      <c r="Y85" s="19">
        <f>(W85+X85)/6</f>
        <v>402.7083333333333</v>
      </c>
      <c r="Z85" s="19"/>
      <c r="AA85" s="19"/>
      <c r="AB85" s="19"/>
      <c r="AC85" s="19">
        <f>(Y85+AA85+AB85)</f>
        <v>402.7083333333333</v>
      </c>
      <c r="AD85" s="20" t="s">
        <v>38</v>
      </c>
    </row>
    <row r="86" spans="1:30" s="31" customFormat="1" ht="15.75">
      <c r="A86" s="15">
        <v>82</v>
      </c>
      <c r="B86" s="27" t="s">
        <v>1181</v>
      </c>
      <c r="C86" s="15" t="s">
        <v>1182</v>
      </c>
      <c r="D86" s="15" t="s">
        <v>211</v>
      </c>
      <c r="E86" s="40">
        <v>406.9</v>
      </c>
      <c r="F86" s="40"/>
      <c r="G86" s="40"/>
      <c r="H86" s="40"/>
      <c r="I86" s="40"/>
      <c r="J86" s="40">
        <v>399.7</v>
      </c>
      <c r="K86" s="40">
        <v>405</v>
      </c>
      <c r="L86" s="40">
        <v>402.5</v>
      </c>
      <c r="M86" s="40"/>
      <c r="N86" s="41">
        <v>398.9</v>
      </c>
      <c r="O86" s="40">
        <v>400.3</v>
      </c>
      <c r="P86" s="18"/>
      <c r="Q86" s="18"/>
      <c r="R86" s="18"/>
      <c r="S86" s="18"/>
      <c r="T86" s="18"/>
      <c r="U86" s="18"/>
      <c r="V86" s="18"/>
      <c r="W86" s="19">
        <v>2014.4</v>
      </c>
      <c r="X86" s="19">
        <v>401.4</v>
      </c>
      <c r="Y86" s="19">
        <f>(W86+X86)/6</f>
        <v>402.6333333333334</v>
      </c>
      <c r="Z86" s="19"/>
      <c r="AA86" s="19"/>
      <c r="AB86" s="19"/>
      <c r="AC86" s="19">
        <f>(Y86+AA86+AB86)</f>
        <v>402.6333333333334</v>
      </c>
      <c r="AD86" s="20" t="s">
        <v>38</v>
      </c>
    </row>
    <row r="87" spans="1:30" s="31" customFormat="1" ht="15.75">
      <c r="A87" s="15">
        <v>83</v>
      </c>
      <c r="B87" s="35" t="s">
        <v>1413</v>
      </c>
      <c r="C87" s="34" t="s">
        <v>1414</v>
      </c>
      <c r="D87" s="34" t="s">
        <v>1408</v>
      </c>
      <c r="E87" s="40">
        <v>402.5</v>
      </c>
      <c r="F87" s="43"/>
      <c r="G87" s="43"/>
      <c r="H87" s="43"/>
      <c r="I87" s="43"/>
      <c r="J87" s="40"/>
      <c r="K87" s="40">
        <v>395.5</v>
      </c>
      <c r="L87" s="40">
        <v>408.4</v>
      </c>
      <c r="M87" s="40"/>
      <c r="N87" s="40">
        <v>401.4</v>
      </c>
      <c r="O87" s="40">
        <v>404.4</v>
      </c>
      <c r="P87" s="18"/>
      <c r="Q87" s="18"/>
      <c r="R87" s="18"/>
      <c r="S87" s="18"/>
      <c r="T87" s="18"/>
      <c r="U87" s="18"/>
      <c r="V87" s="18"/>
      <c r="W87" s="19">
        <v>2012.2</v>
      </c>
      <c r="X87" s="19">
        <v>402.9</v>
      </c>
      <c r="Y87" s="19">
        <f>(W87+X87)/6</f>
        <v>402.51666666666665</v>
      </c>
      <c r="Z87" s="19"/>
      <c r="AA87" s="19"/>
      <c r="AB87" s="19"/>
      <c r="AC87" s="19">
        <f>(Y87+AA87+AB87)</f>
        <v>402.51666666666665</v>
      </c>
      <c r="AD87" s="20" t="s">
        <v>38</v>
      </c>
    </row>
    <row r="88" spans="1:30" s="65" customFormat="1" ht="15.75">
      <c r="A88" s="22">
        <v>84</v>
      </c>
      <c r="B88" s="27" t="s">
        <v>1195</v>
      </c>
      <c r="C88" s="15" t="s">
        <v>1196</v>
      </c>
      <c r="D88" s="15" t="s">
        <v>59</v>
      </c>
      <c r="E88" s="40">
        <v>404.8</v>
      </c>
      <c r="F88" s="40"/>
      <c r="G88" s="40"/>
      <c r="H88" s="40"/>
      <c r="I88" s="40"/>
      <c r="J88" s="40"/>
      <c r="K88" s="40">
        <v>396.8</v>
      </c>
      <c r="L88" s="40">
        <v>399.6</v>
      </c>
      <c r="M88" s="40"/>
      <c r="N88" s="40">
        <v>400.1</v>
      </c>
      <c r="O88" s="40">
        <v>409.1</v>
      </c>
      <c r="P88" s="18"/>
      <c r="Q88" s="18"/>
      <c r="R88" s="18"/>
      <c r="S88" s="18"/>
      <c r="T88" s="18"/>
      <c r="U88" s="18"/>
      <c r="V88" s="18"/>
      <c r="W88" s="19">
        <v>2010.4</v>
      </c>
      <c r="X88" s="19">
        <f>(N88+O88)/2</f>
        <v>404.6</v>
      </c>
      <c r="Y88" s="19">
        <f>(W88+X88)/6</f>
        <v>402.5</v>
      </c>
      <c r="Z88" s="19"/>
      <c r="AA88" s="19"/>
      <c r="AB88" s="19"/>
      <c r="AC88" s="19">
        <f>(Y88+AA88+AB88)</f>
        <v>402.5</v>
      </c>
      <c r="AD88" s="20" t="s">
        <v>38</v>
      </c>
    </row>
    <row r="89" spans="1:30" s="31" customFormat="1" ht="15.75">
      <c r="A89" s="15">
        <v>85</v>
      </c>
      <c r="B89" s="27" t="s">
        <v>1227</v>
      </c>
      <c r="C89" s="15" t="s">
        <v>1228</v>
      </c>
      <c r="D89" s="15" t="s">
        <v>160</v>
      </c>
      <c r="E89" s="40">
        <v>401.2</v>
      </c>
      <c r="F89" s="40"/>
      <c r="G89" s="40"/>
      <c r="H89" s="40"/>
      <c r="I89" s="40"/>
      <c r="J89" s="40">
        <v>401.1</v>
      </c>
      <c r="K89" s="40">
        <v>404.4</v>
      </c>
      <c r="L89" s="40">
        <v>402.2</v>
      </c>
      <c r="M89" s="40"/>
      <c r="N89" s="41">
        <v>400.2</v>
      </c>
      <c r="O89" s="40">
        <v>403.3</v>
      </c>
      <c r="P89" s="18"/>
      <c r="Q89" s="18"/>
      <c r="R89" s="18"/>
      <c r="S89" s="18"/>
      <c r="T89" s="18"/>
      <c r="U89" s="18"/>
      <c r="V89" s="18"/>
      <c r="W89" s="19">
        <v>2012.2</v>
      </c>
      <c r="X89" s="19">
        <v>402.75</v>
      </c>
      <c r="Y89" s="19">
        <f>(W89+X89)/6</f>
        <v>402.4916666666666</v>
      </c>
      <c r="Z89" s="19"/>
      <c r="AA89" s="19"/>
      <c r="AB89" s="19"/>
      <c r="AC89" s="19">
        <f>(Y89+AA89+AB89)</f>
        <v>402.4916666666666</v>
      </c>
      <c r="AD89" s="20" t="s">
        <v>38</v>
      </c>
    </row>
    <row r="90" spans="1:30" s="65" customFormat="1" ht="15.75">
      <c r="A90" s="22">
        <v>86</v>
      </c>
      <c r="B90" s="66" t="s">
        <v>1178</v>
      </c>
      <c r="C90" s="22" t="s">
        <v>1179</v>
      </c>
      <c r="D90" s="22" t="s">
        <v>59</v>
      </c>
      <c r="E90" s="38">
        <v>402.6</v>
      </c>
      <c r="F90" s="38"/>
      <c r="G90" s="38"/>
      <c r="H90" s="38"/>
      <c r="I90" s="38"/>
      <c r="J90" s="38">
        <v>400.6</v>
      </c>
      <c r="K90" s="38">
        <v>400.7</v>
      </c>
      <c r="L90" s="38">
        <v>400.7</v>
      </c>
      <c r="M90" s="38"/>
      <c r="N90" s="39">
        <v>396.2</v>
      </c>
      <c r="O90" s="38">
        <v>406.3</v>
      </c>
      <c r="P90" s="24"/>
      <c r="Q90" s="24"/>
      <c r="R90" s="24"/>
      <c r="S90" s="24"/>
      <c r="T90" s="24"/>
      <c r="U90" s="24"/>
      <c r="V90" s="24"/>
      <c r="W90" s="25">
        <v>2010.9</v>
      </c>
      <c r="X90" s="25">
        <v>403.5</v>
      </c>
      <c r="Y90" s="25">
        <f>(W90+X90)/6</f>
        <v>402.40000000000003</v>
      </c>
      <c r="Z90" s="25"/>
      <c r="AA90" s="25"/>
      <c r="AB90" s="25"/>
      <c r="AC90" s="25">
        <f>(Y90+AA90+AB90)</f>
        <v>402.40000000000003</v>
      </c>
      <c r="AD90" s="26" t="s">
        <v>38</v>
      </c>
    </row>
    <row r="91" spans="1:30" s="65" customFormat="1" ht="15.75">
      <c r="A91" s="22">
        <v>87</v>
      </c>
      <c r="B91" s="27" t="s">
        <v>937</v>
      </c>
      <c r="C91" s="15" t="s">
        <v>938</v>
      </c>
      <c r="D91" s="15" t="s">
        <v>95</v>
      </c>
      <c r="E91" s="40">
        <v>403.5</v>
      </c>
      <c r="F91" s="40"/>
      <c r="G91" s="40"/>
      <c r="H91" s="40"/>
      <c r="I91" s="40"/>
      <c r="J91" s="41">
        <v>395.5</v>
      </c>
      <c r="K91" s="40">
        <v>396.2</v>
      </c>
      <c r="L91" s="40">
        <v>406.2</v>
      </c>
      <c r="M91" s="40"/>
      <c r="N91" s="40">
        <v>400.2</v>
      </c>
      <c r="O91" s="40">
        <v>403.5</v>
      </c>
      <c r="P91" s="18"/>
      <c r="Q91" s="18"/>
      <c r="R91" s="18"/>
      <c r="S91" s="18"/>
      <c r="T91" s="18"/>
      <c r="U91" s="18"/>
      <c r="V91" s="18"/>
      <c r="W91" s="19">
        <v>2009.6</v>
      </c>
      <c r="X91" s="19">
        <f>(N91+O91)/2</f>
        <v>401.85</v>
      </c>
      <c r="Y91" s="19">
        <f>(W91+X91)/6</f>
        <v>401.9083333333333</v>
      </c>
      <c r="Z91" s="19"/>
      <c r="AA91" s="19"/>
      <c r="AB91" s="19"/>
      <c r="AC91" s="19">
        <f>(Y91+AA91+AB91)</f>
        <v>401.9083333333333</v>
      </c>
      <c r="AD91" s="20" t="s">
        <v>38</v>
      </c>
    </row>
    <row r="92" spans="1:30" s="65" customFormat="1" ht="15.75">
      <c r="A92" s="22">
        <v>88</v>
      </c>
      <c r="B92" s="27" t="s">
        <v>1229</v>
      </c>
      <c r="C92" s="15" t="s">
        <v>1230</v>
      </c>
      <c r="D92" s="15" t="s">
        <v>59</v>
      </c>
      <c r="E92" s="40">
        <v>401.2</v>
      </c>
      <c r="F92" s="40"/>
      <c r="G92" s="40"/>
      <c r="H92" s="40"/>
      <c r="I92" s="40"/>
      <c r="J92" s="40">
        <v>401.2</v>
      </c>
      <c r="K92" s="40">
        <v>401.6</v>
      </c>
      <c r="L92" s="40">
        <v>406.2</v>
      </c>
      <c r="M92" s="40"/>
      <c r="N92" s="41">
        <v>397.7</v>
      </c>
      <c r="O92" s="40">
        <v>398.6</v>
      </c>
      <c r="P92" s="18"/>
      <c r="Q92" s="18"/>
      <c r="R92" s="18"/>
      <c r="S92" s="18"/>
      <c r="T92" s="18"/>
      <c r="U92" s="18"/>
      <c r="V92" s="18"/>
      <c r="W92" s="19">
        <v>2008.8</v>
      </c>
      <c r="X92" s="19">
        <v>402.4</v>
      </c>
      <c r="Y92" s="19">
        <f>(W92+X92)/6</f>
        <v>401.8666666666666</v>
      </c>
      <c r="Z92" s="19"/>
      <c r="AA92" s="19"/>
      <c r="AB92" s="19"/>
      <c r="AC92" s="19">
        <f>(Y92+AA92+AB92)</f>
        <v>401.8666666666666</v>
      </c>
      <c r="AD92" s="20" t="s">
        <v>38</v>
      </c>
    </row>
    <row r="93" spans="1:30" s="65" customFormat="1" ht="15.75">
      <c r="A93" s="22">
        <v>89</v>
      </c>
      <c r="B93" s="27" t="s">
        <v>1204</v>
      </c>
      <c r="C93" s="15" t="s">
        <v>1281</v>
      </c>
      <c r="D93" s="15" t="s">
        <v>59</v>
      </c>
      <c r="E93" s="18"/>
      <c r="F93" s="18"/>
      <c r="G93" s="18"/>
      <c r="H93" s="18"/>
      <c r="I93" s="18"/>
      <c r="J93" s="40">
        <v>403.7</v>
      </c>
      <c r="K93" s="40">
        <v>407.2</v>
      </c>
      <c r="L93" s="40">
        <v>404</v>
      </c>
      <c r="M93" s="40"/>
      <c r="N93" s="40">
        <v>401.6</v>
      </c>
      <c r="O93" s="40">
        <v>394.6</v>
      </c>
      <c r="P93" s="18"/>
      <c r="Q93" s="18"/>
      <c r="R93" s="18"/>
      <c r="S93" s="18"/>
      <c r="T93" s="18"/>
      <c r="U93" s="18"/>
      <c r="V93" s="18"/>
      <c r="W93" s="19">
        <v>2011.1</v>
      </c>
      <c r="X93" s="19">
        <f>(N93+O93)/2</f>
        <v>398.1</v>
      </c>
      <c r="Y93" s="19">
        <f>(W93+X93)/6</f>
        <v>401.5333333333333</v>
      </c>
      <c r="Z93" s="19"/>
      <c r="AA93" s="19"/>
      <c r="AB93" s="19"/>
      <c r="AC93" s="19">
        <f>(Y93+AA93+AB93)</f>
        <v>401.5333333333333</v>
      </c>
      <c r="AD93" s="20" t="s">
        <v>38</v>
      </c>
    </row>
    <row r="94" spans="1:30" s="31" customFormat="1" ht="15.75">
      <c r="A94" s="15">
        <v>90</v>
      </c>
      <c r="B94" s="27" t="s">
        <v>1175</v>
      </c>
      <c r="C94" s="15" t="s">
        <v>166</v>
      </c>
      <c r="D94" s="15" t="s">
        <v>375</v>
      </c>
      <c r="E94" s="40">
        <v>406.3</v>
      </c>
      <c r="F94" s="40"/>
      <c r="G94" s="40"/>
      <c r="H94" s="40"/>
      <c r="I94" s="40"/>
      <c r="J94" s="40"/>
      <c r="K94" s="40">
        <v>401.4</v>
      </c>
      <c r="L94" s="40">
        <v>402</v>
      </c>
      <c r="M94" s="40"/>
      <c r="N94" s="40">
        <v>399.3</v>
      </c>
      <c r="O94" s="40">
        <v>398.3</v>
      </c>
      <c r="P94" s="18"/>
      <c r="Q94" s="18"/>
      <c r="R94" s="18"/>
      <c r="S94" s="18"/>
      <c r="T94" s="18"/>
      <c r="U94" s="18"/>
      <c r="V94" s="18"/>
      <c r="W94" s="19">
        <v>2007.3</v>
      </c>
      <c r="X94" s="19">
        <f>(N94+O94)/2</f>
        <v>398.8</v>
      </c>
      <c r="Y94" s="19">
        <f>(W94+X94)/6</f>
        <v>401.01666666666665</v>
      </c>
      <c r="Z94" s="19"/>
      <c r="AA94" s="19"/>
      <c r="AB94" s="19"/>
      <c r="AC94" s="19">
        <f>(Y94+AA94+AB94)</f>
        <v>401.01666666666665</v>
      </c>
      <c r="AD94" s="20" t="s">
        <v>38</v>
      </c>
    </row>
    <row r="95" spans="1:30" s="65" customFormat="1" ht="15.75">
      <c r="A95" s="68">
        <v>91</v>
      </c>
      <c r="B95" s="87" t="s">
        <v>620</v>
      </c>
      <c r="C95" s="68" t="s">
        <v>621</v>
      </c>
      <c r="D95" s="68" t="s">
        <v>79</v>
      </c>
      <c r="E95" s="38">
        <v>396.9</v>
      </c>
      <c r="F95" s="38"/>
      <c r="G95" s="38"/>
      <c r="H95" s="38"/>
      <c r="I95" s="38"/>
      <c r="J95" s="38">
        <v>400.9</v>
      </c>
      <c r="K95" s="39">
        <v>393.5</v>
      </c>
      <c r="L95" s="38">
        <v>402.6</v>
      </c>
      <c r="M95" s="38"/>
      <c r="N95" s="38">
        <v>401.9</v>
      </c>
      <c r="O95" s="38">
        <v>401.4</v>
      </c>
      <c r="P95" s="24"/>
      <c r="Q95" s="24"/>
      <c r="R95" s="24"/>
      <c r="S95" s="24"/>
      <c r="T95" s="24"/>
      <c r="U95" s="24"/>
      <c r="V95" s="24"/>
      <c r="W95" s="25">
        <v>2003.7</v>
      </c>
      <c r="X95" s="19">
        <f>(N95+O95)/2</f>
        <v>401.65</v>
      </c>
      <c r="Y95" s="25">
        <f>(W95+X95)/6</f>
        <v>400.89166666666665</v>
      </c>
      <c r="Z95" s="25"/>
      <c r="AA95" s="25"/>
      <c r="AB95" s="25"/>
      <c r="AC95" s="25">
        <f>(Y95+AA95+AB95)</f>
        <v>400.89166666666665</v>
      </c>
      <c r="AD95" s="26" t="s">
        <v>38</v>
      </c>
    </row>
    <row r="96" spans="1:30" s="31" customFormat="1" ht="15.75">
      <c r="A96" s="15">
        <v>92</v>
      </c>
      <c r="B96" s="27" t="s">
        <v>1202</v>
      </c>
      <c r="C96" s="15" t="s">
        <v>177</v>
      </c>
      <c r="D96" s="15" t="s">
        <v>165</v>
      </c>
      <c r="E96" s="40">
        <v>401.3</v>
      </c>
      <c r="F96" s="40"/>
      <c r="G96" s="40"/>
      <c r="H96" s="40"/>
      <c r="I96" s="40"/>
      <c r="J96" s="40">
        <v>397.5</v>
      </c>
      <c r="K96" s="41">
        <v>397.4</v>
      </c>
      <c r="L96" s="40">
        <v>400.6</v>
      </c>
      <c r="M96" s="40"/>
      <c r="N96" s="40">
        <v>402.9</v>
      </c>
      <c r="O96" s="40">
        <v>401</v>
      </c>
      <c r="P96" s="18"/>
      <c r="Q96" s="18"/>
      <c r="R96" s="18"/>
      <c r="S96" s="18"/>
      <c r="T96" s="18"/>
      <c r="U96" s="18"/>
      <c r="V96" s="18"/>
      <c r="W96" s="19">
        <v>2003.3</v>
      </c>
      <c r="X96" s="19">
        <f>(N96+O96)/2</f>
        <v>401.95</v>
      </c>
      <c r="Y96" s="19">
        <f>(W96+X96)/6</f>
        <v>400.875</v>
      </c>
      <c r="Z96" s="19"/>
      <c r="AA96" s="19"/>
      <c r="AB96" s="19"/>
      <c r="AC96" s="19">
        <f>(Y96+AA96+AB96)</f>
        <v>400.875</v>
      </c>
      <c r="AD96" s="20" t="s">
        <v>38</v>
      </c>
    </row>
    <row r="97" spans="1:30" s="31" customFormat="1" ht="15.75">
      <c r="A97" s="15">
        <v>93</v>
      </c>
      <c r="B97" s="27" t="s">
        <v>1193</v>
      </c>
      <c r="C97" s="15" t="s">
        <v>1194</v>
      </c>
      <c r="D97" s="15" t="s">
        <v>59</v>
      </c>
      <c r="E97" s="40">
        <v>392.6</v>
      </c>
      <c r="F97" s="40"/>
      <c r="G97" s="40"/>
      <c r="H97" s="40"/>
      <c r="I97" s="40"/>
      <c r="J97" s="40">
        <v>393.1</v>
      </c>
      <c r="K97" s="40">
        <v>402.7</v>
      </c>
      <c r="L97" s="40">
        <v>401.6</v>
      </c>
      <c r="M97" s="40"/>
      <c r="N97" s="40">
        <v>408.2</v>
      </c>
      <c r="O97" s="18"/>
      <c r="P97" s="18"/>
      <c r="Q97" s="18"/>
      <c r="R97" s="18"/>
      <c r="S97" s="18"/>
      <c r="T97" s="18"/>
      <c r="U97" s="18"/>
      <c r="V97" s="18"/>
      <c r="W97" s="19">
        <v>1998.2</v>
      </c>
      <c r="X97" s="19">
        <v>404.9</v>
      </c>
      <c r="Y97" s="19">
        <f>(W97+X97)/6</f>
        <v>400.51666666666665</v>
      </c>
      <c r="Z97" s="19"/>
      <c r="AA97" s="19"/>
      <c r="AB97" s="19"/>
      <c r="AC97" s="19">
        <f>(Y97+AA97+AB97)</f>
        <v>400.51666666666665</v>
      </c>
      <c r="AD97" s="20" t="s">
        <v>38</v>
      </c>
    </row>
    <row r="98" spans="1:30" s="65" customFormat="1" ht="15.75">
      <c r="A98" s="22">
        <v>94</v>
      </c>
      <c r="B98" s="27" t="s">
        <v>1214</v>
      </c>
      <c r="C98" s="15" t="s">
        <v>1215</v>
      </c>
      <c r="D98" s="15" t="s">
        <v>59</v>
      </c>
      <c r="E98" s="41">
        <v>391.9</v>
      </c>
      <c r="F98" s="40"/>
      <c r="G98" s="40"/>
      <c r="H98" s="40"/>
      <c r="I98" s="40"/>
      <c r="J98" s="40">
        <v>396</v>
      </c>
      <c r="K98" s="40">
        <v>406.4</v>
      </c>
      <c r="L98" s="40">
        <v>396.1</v>
      </c>
      <c r="M98" s="40"/>
      <c r="N98" s="40">
        <v>405.3</v>
      </c>
      <c r="O98" s="40">
        <v>396.4</v>
      </c>
      <c r="P98" s="18"/>
      <c r="Q98" s="18"/>
      <c r="R98" s="18"/>
      <c r="S98" s="18"/>
      <c r="T98" s="18"/>
      <c r="U98" s="18"/>
      <c r="V98" s="18"/>
      <c r="W98" s="19">
        <v>2000.2</v>
      </c>
      <c r="X98" s="19">
        <f>(N98+O98)/2</f>
        <v>400.85</v>
      </c>
      <c r="Y98" s="19">
        <f>(W98+X98)/6</f>
        <v>400.175</v>
      </c>
      <c r="Z98" s="19"/>
      <c r="AA98" s="19"/>
      <c r="AB98" s="19"/>
      <c r="AC98" s="19">
        <f>(Y98+AA98+AB98)</f>
        <v>400.175</v>
      </c>
      <c r="AD98" s="20" t="s">
        <v>38</v>
      </c>
    </row>
    <row r="99" spans="1:30" s="31" customFormat="1" ht="15.75">
      <c r="A99" s="15">
        <v>95</v>
      </c>
      <c r="B99" s="35" t="s">
        <v>1440</v>
      </c>
      <c r="C99" s="34" t="s">
        <v>1441</v>
      </c>
      <c r="D99" s="34" t="s">
        <v>64</v>
      </c>
      <c r="E99" s="140">
        <v>381.3</v>
      </c>
      <c r="F99" s="32"/>
      <c r="G99" s="32"/>
      <c r="H99" s="32"/>
      <c r="I99" s="32"/>
      <c r="J99" s="40">
        <v>401</v>
      </c>
      <c r="K99" s="40">
        <v>399.4</v>
      </c>
      <c r="L99" s="40">
        <v>402</v>
      </c>
      <c r="M99" s="40"/>
      <c r="N99" s="40">
        <v>406.3</v>
      </c>
      <c r="O99" s="40">
        <v>392.7</v>
      </c>
      <c r="P99" s="18"/>
      <c r="Q99" s="18"/>
      <c r="R99" s="18"/>
      <c r="S99" s="18"/>
      <c r="T99" s="18"/>
      <c r="U99" s="18"/>
      <c r="V99" s="18"/>
      <c r="W99" s="19">
        <v>2001.4</v>
      </c>
      <c r="X99" s="19">
        <v>399.5</v>
      </c>
      <c r="Y99" s="19">
        <f>(W99+X99)/6</f>
        <v>400.15000000000003</v>
      </c>
      <c r="Z99" s="19"/>
      <c r="AA99" s="19"/>
      <c r="AB99" s="19"/>
      <c r="AC99" s="19">
        <f>(Y99+AA99+AB99)</f>
        <v>400.15000000000003</v>
      </c>
      <c r="AD99" s="20" t="s">
        <v>38</v>
      </c>
    </row>
    <row r="100" spans="1:30" s="65" customFormat="1" ht="15.75">
      <c r="A100" s="22">
        <v>96</v>
      </c>
      <c r="B100" s="27" t="s">
        <v>1231</v>
      </c>
      <c r="C100" s="15" t="s">
        <v>1232</v>
      </c>
      <c r="D100" s="15" t="s">
        <v>59</v>
      </c>
      <c r="E100" s="40">
        <v>408</v>
      </c>
      <c r="F100" s="40"/>
      <c r="G100" s="40"/>
      <c r="H100" s="40"/>
      <c r="I100" s="40"/>
      <c r="J100" s="40">
        <v>395.3</v>
      </c>
      <c r="K100" s="40">
        <v>400.6</v>
      </c>
      <c r="L100" s="40">
        <v>397</v>
      </c>
      <c r="M100" s="40"/>
      <c r="N100" s="41">
        <v>394.5</v>
      </c>
      <c r="O100" s="40">
        <v>398.7</v>
      </c>
      <c r="P100" s="18"/>
      <c r="Q100" s="18"/>
      <c r="R100" s="18"/>
      <c r="S100" s="18"/>
      <c r="T100" s="18"/>
      <c r="U100" s="18"/>
      <c r="V100" s="18"/>
      <c r="W100" s="19">
        <v>1999.6</v>
      </c>
      <c r="X100" s="19">
        <v>397.85</v>
      </c>
      <c r="Y100" s="19">
        <f>(W100+X100)/6</f>
        <v>399.575</v>
      </c>
      <c r="Z100" s="19"/>
      <c r="AA100" s="19"/>
      <c r="AB100" s="19"/>
      <c r="AC100" s="19">
        <f>(Y100+AA100+AB100)</f>
        <v>399.575</v>
      </c>
      <c r="AD100" s="20" t="s">
        <v>38</v>
      </c>
    </row>
    <row r="101" spans="1:30" ht="15.75">
      <c r="A101" s="34">
        <v>97</v>
      </c>
      <c r="B101" s="27" t="s">
        <v>1209</v>
      </c>
      <c r="C101" s="15" t="s">
        <v>1210</v>
      </c>
      <c r="D101" s="15" t="s">
        <v>244</v>
      </c>
      <c r="E101" s="40">
        <v>398.6</v>
      </c>
      <c r="F101" s="40"/>
      <c r="G101" s="40"/>
      <c r="H101" s="40"/>
      <c r="I101" s="40"/>
      <c r="J101" s="40">
        <v>402.1</v>
      </c>
      <c r="K101" s="41">
        <v>388.1</v>
      </c>
      <c r="L101" s="40">
        <v>393.6</v>
      </c>
      <c r="M101" s="40"/>
      <c r="N101" s="40">
        <v>400.1</v>
      </c>
      <c r="O101" s="40">
        <v>400.4</v>
      </c>
      <c r="P101" s="18"/>
      <c r="Q101" s="18"/>
      <c r="R101" s="18"/>
      <c r="S101" s="18"/>
      <c r="T101" s="18"/>
      <c r="U101" s="18"/>
      <c r="V101" s="18"/>
      <c r="W101" s="19">
        <v>1994.8</v>
      </c>
      <c r="X101" s="19">
        <f>(N101+O101)/2</f>
        <v>400.25</v>
      </c>
      <c r="Y101" s="19">
        <f>(W101+X101)/6</f>
        <v>399.175</v>
      </c>
      <c r="Z101" s="19"/>
      <c r="AA101" s="19"/>
      <c r="AB101" s="19"/>
      <c r="AC101" s="19">
        <f>(Y101+AA101+AB101)</f>
        <v>399.175</v>
      </c>
      <c r="AD101" s="20" t="s">
        <v>38</v>
      </c>
    </row>
    <row r="102" spans="1:30" ht="15.75">
      <c r="A102" s="34">
        <v>98</v>
      </c>
      <c r="B102" s="28" t="s">
        <v>1207</v>
      </c>
      <c r="C102" s="15" t="s">
        <v>1208</v>
      </c>
      <c r="D102" s="15" t="s">
        <v>64</v>
      </c>
      <c r="E102" s="40">
        <v>403.4</v>
      </c>
      <c r="F102" s="40"/>
      <c r="G102" s="40"/>
      <c r="H102" s="40"/>
      <c r="I102" s="40"/>
      <c r="J102" s="40">
        <v>399.1</v>
      </c>
      <c r="K102" s="40">
        <v>397.7</v>
      </c>
      <c r="L102" s="40">
        <v>391.1</v>
      </c>
      <c r="M102" s="40"/>
      <c r="N102" s="41">
        <v>377.6</v>
      </c>
      <c r="O102" s="40">
        <v>401.7</v>
      </c>
      <c r="P102" s="18"/>
      <c r="Q102" s="18"/>
      <c r="R102" s="18"/>
      <c r="S102" s="18"/>
      <c r="T102" s="18"/>
      <c r="U102" s="18"/>
      <c r="V102" s="18"/>
      <c r="W102" s="19">
        <v>1993</v>
      </c>
      <c r="X102" s="19">
        <v>396.4</v>
      </c>
      <c r="Y102" s="19">
        <f>(W102+X102)/6</f>
        <v>398.23333333333335</v>
      </c>
      <c r="Z102" s="19"/>
      <c r="AA102" s="19"/>
      <c r="AB102" s="19"/>
      <c r="AC102" s="19">
        <f>(Y102+AA102+AB102)</f>
        <v>398.23333333333335</v>
      </c>
      <c r="AD102" s="20" t="s">
        <v>38</v>
      </c>
    </row>
    <row r="103" spans="1:30" ht="15.75">
      <c r="A103" s="34">
        <v>99</v>
      </c>
      <c r="B103" s="35" t="s">
        <v>1434</v>
      </c>
      <c r="C103" s="34" t="s">
        <v>1435</v>
      </c>
      <c r="D103" s="34" t="s">
        <v>138</v>
      </c>
      <c r="E103" s="41">
        <v>387.8</v>
      </c>
      <c r="F103" s="43"/>
      <c r="G103" s="43"/>
      <c r="H103" s="43"/>
      <c r="I103" s="43"/>
      <c r="J103" s="40">
        <v>393.7</v>
      </c>
      <c r="K103" s="40">
        <v>389.4</v>
      </c>
      <c r="L103" s="40">
        <v>389.7</v>
      </c>
      <c r="M103" s="40"/>
      <c r="N103" s="40">
        <v>397</v>
      </c>
      <c r="O103" s="40">
        <v>400.9</v>
      </c>
      <c r="P103" s="18"/>
      <c r="Q103" s="18"/>
      <c r="R103" s="18"/>
      <c r="S103" s="18"/>
      <c r="T103" s="18"/>
      <c r="U103" s="18"/>
      <c r="V103" s="18"/>
      <c r="W103" s="19">
        <v>1970.7</v>
      </c>
      <c r="X103" s="19">
        <v>398.5</v>
      </c>
      <c r="Y103" s="19">
        <f>(W103+X103)/6</f>
        <v>394.8666666666666</v>
      </c>
      <c r="Z103" s="19"/>
      <c r="AA103" s="19"/>
      <c r="AB103" s="19"/>
      <c r="AC103" s="19">
        <f>(Y103+AA103+AB103)</f>
        <v>394.8666666666666</v>
      </c>
      <c r="AD103" s="20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45"/>
  <sheetViews>
    <sheetView zoomScale="70" zoomScaleNormal="70" zoomScalePageLayoutView="0" workbookViewId="0" topLeftCell="A22">
      <selection activeCell="B11" sqref="B11"/>
    </sheetView>
  </sheetViews>
  <sheetFormatPr defaultColWidth="9.140625" defaultRowHeight="15"/>
  <cols>
    <col min="1" max="1" width="6.7109375" style="36" customWidth="1"/>
    <col min="2" max="2" width="37.8515625" style="14" customWidth="1"/>
    <col min="3" max="3" width="12.421875" style="36" customWidth="1"/>
    <col min="4" max="4" width="9.421875" style="36" customWidth="1"/>
    <col min="5" max="8" width="10.00390625" style="10" customWidth="1"/>
    <col min="9" max="12" width="10.00390625" style="11" customWidth="1"/>
    <col min="13" max="13" width="13.140625" style="11" customWidth="1"/>
    <col min="14" max="14" width="12.421875" style="11" customWidth="1"/>
    <col min="15" max="15" width="10.57421875" style="11" customWidth="1"/>
    <col min="16" max="16" width="10.00390625" style="11" customWidth="1"/>
    <col min="17" max="17" width="10.7109375" style="11" customWidth="1"/>
    <col min="18" max="18" width="13.00390625" style="11" bestFit="1" customWidth="1"/>
    <col min="19" max="19" width="9.57421875" style="86" customWidth="1"/>
    <col min="20" max="20" width="9.140625" style="86" customWidth="1"/>
    <col min="21" max="21" width="9.57421875" style="86" customWidth="1"/>
    <col min="22" max="22" width="8.28125" style="60" customWidth="1"/>
    <col min="23" max="16384" width="9.140625" style="14" customWidth="1"/>
  </cols>
  <sheetData>
    <row r="2" spans="1:22" s="7" customFormat="1" ht="20.25">
      <c r="A2" s="1" t="s">
        <v>879</v>
      </c>
      <c r="B2" s="2"/>
      <c r="C2" s="1"/>
      <c r="D2" s="1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85"/>
      <c r="T2" s="85"/>
      <c r="U2" s="85"/>
      <c r="V2" s="49"/>
    </row>
    <row r="3" spans="1:22" ht="18.75">
      <c r="A3" s="8"/>
      <c r="B3" s="9" t="s">
        <v>880</v>
      </c>
      <c r="C3" s="8"/>
      <c r="D3" s="8"/>
      <c r="S3" s="64"/>
      <c r="T3" s="64"/>
      <c r="U3" s="64"/>
      <c r="V3" s="50"/>
    </row>
    <row r="4" spans="1:22" s="2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881</v>
      </c>
      <c r="J4" s="18" t="s">
        <v>391</v>
      </c>
      <c r="K4" s="18" t="s">
        <v>1288</v>
      </c>
      <c r="L4" s="18" t="s">
        <v>1290</v>
      </c>
      <c r="M4" s="18" t="s">
        <v>1427</v>
      </c>
      <c r="N4" s="18" t="s">
        <v>1425</v>
      </c>
      <c r="O4" s="18" t="s">
        <v>10</v>
      </c>
      <c r="P4" s="18" t="s">
        <v>11</v>
      </c>
      <c r="Q4" s="18" t="s">
        <v>1424</v>
      </c>
      <c r="R4" s="18" t="s">
        <v>1417</v>
      </c>
      <c r="S4" s="19" t="s">
        <v>16</v>
      </c>
      <c r="T4" s="19" t="s">
        <v>17</v>
      </c>
      <c r="U4" s="19" t="s">
        <v>18</v>
      </c>
      <c r="V4" s="20" t="s">
        <v>23</v>
      </c>
    </row>
    <row r="5" spans="1:22" s="65" customFormat="1" ht="15.75">
      <c r="A5" s="22">
        <v>1</v>
      </c>
      <c r="B5" s="23" t="s">
        <v>884</v>
      </c>
      <c r="C5" s="22" t="s">
        <v>808</v>
      </c>
      <c r="D5" s="22" t="s">
        <v>59</v>
      </c>
      <c r="E5" s="38" t="s">
        <v>886</v>
      </c>
      <c r="F5" s="38">
        <v>575</v>
      </c>
      <c r="G5" s="38" t="s">
        <v>922</v>
      </c>
      <c r="H5" s="38" t="s">
        <v>305</v>
      </c>
      <c r="I5" s="39" t="s">
        <v>919</v>
      </c>
      <c r="J5" s="38" t="s">
        <v>305</v>
      </c>
      <c r="K5" s="24"/>
      <c r="L5" s="24"/>
      <c r="M5" s="24"/>
      <c r="N5" s="24"/>
      <c r="O5" s="24"/>
      <c r="P5" s="24"/>
      <c r="Q5" s="24"/>
      <c r="R5" s="24"/>
      <c r="S5" s="25">
        <v>2902</v>
      </c>
      <c r="T5" s="25">
        <v>582</v>
      </c>
      <c r="U5" s="25">
        <f aca="true" t="shared" si="0" ref="U5:U45">(S5+T5)/6</f>
        <v>580.6666666666666</v>
      </c>
      <c r="V5" s="26" t="s">
        <v>28</v>
      </c>
    </row>
    <row r="6" spans="1:22" s="65" customFormat="1" ht="15.75">
      <c r="A6" s="22">
        <v>2</v>
      </c>
      <c r="B6" s="23" t="s">
        <v>733</v>
      </c>
      <c r="C6" s="22" t="s">
        <v>882</v>
      </c>
      <c r="D6" s="22" t="s">
        <v>49</v>
      </c>
      <c r="E6" s="24" t="s">
        <v>382</v>
      </c>
      <c r="F6" s="24">
        <v>572</v>
      </c>
      <c r="G6" s="24" t="s">
        <v>923</v>
      </c>
      <c r="H6" s="24"/>
      <c r="I6" s="38" t="s">
        <v>917</v>
      </c>
      <c r="J6" s="38" t="s">
        <v>917</v>
      </c>
      <c r="K6" s="38" t="s">
        <v>966</v>
      </c>
      <c r="L6" s="38" t="s">
        <v>320</v>
      </c>
      <c r="M6" s="38"/>
      <c r="N6" s="38">
        <v>582</v>
      </c>
      <c r="O6" s="38"/>
      <c r="P6" s="38"/>
      <c r="Q6" s="38"/>
      <c r="R6" s="39">
        <v>572</v>
      </c>
      <c r="S6" s="25">
        <v>2886</v>
      </c>
      <c r="T6" s="25">
        <v>581</v>
      </c>
      <c r="U6" s="25">
        <f t="shared" si="0"/>
        <v>577.8333333333334</v>
      </c>
      <c r="V6" s="26" t="s">
        <v>28</v>
      </c>
    </row>
    <row r="7" spans="1:22" s="79" customFormat="1" ht="15.75">
      <c r="A7" s="24">
        <v>3</v>
      </c>
      <c r="B7" s="23" t="s">
        <v>751</v>
      </c>
      <c r="C7" s="45">
        <v>31518</v>
      </c>
      <c r="D7" s="22" t="s">
        <v>49</v>
      </c>
      <c r="E7" s="24" t="s">
        <v>385</v>
      </c>
      <c r="F7" s="24"/>
      <c r="G7" s="24"/>
      <c r="H7" s="24">
        <v>557</v>
      </c>
      <c r="I7" s="39">
        <v>556</v>
      </c>
      <c r="J7" s="38">
        <v>569</v>
      </c>
      <c r="K7" s="38" t="s">
        <v>929</v>
      </c>
      <c r="L7" s="38" t="s">
        <v>1313</v>
      </c>
      <c r="M7" s="38"/>
      <c r="N7" s="38"/>
      <c r="O7" s="38">
        <v>570</v>
      </c>
      <c r="P7" s="38">
        <v>576</v>
      </c>
      <c r="Q7" s="24"/>
      <c r="R7" s="24"/>
      <c r="S7" s="25">
        <v>2862.5</v>
      </c>
      <c r="T7" s="25">
        <v>573</v>
      </c>
      <c r="U7" s="25">
        <f t="shared" si="0"/>
        <v>572.5833333333334</v>
      </c>
      <c r="V7" s="26" t="s">
        <v>38</v>
      </c>
    </row>
    <row r="8" spans="1:22" s="65" customFormat="1" ht="15.75">
      <c r="A8" s="22">
        <v>4</v>
      </c>
      <c r="B8" s="23" t="s">
        <v>717</v>
      </c>
      <c r="C8" s="22" t="s">
        <v>889</v>
      </c>
      <c r="D8" s="22" t="s">
        <v>59</v>
      </c>
      <c r="E8" s="38" t="s">
        <v>890</v>
      </c>
      <c r="F8" s="38"/>
      <c r="G8" s="38"/>
      <c r="H8" s="38">
        <v>576</v>
      </c>
      <c r="I8" s="38" t="s">
        <v>920</v>
      </c>
      <c r="J8" s="38" t="s">
        <v>918</v>
      </c>
      <c r="K8" s="38" t="s">
        <v>890</v>
      </c>
      <c r="L8" s="39">
        <v>566</v>
      </c>
      <c r="M8" s="144"/>
      <c r="N8" s="144"/>
      <c r="O8" s="144"/>
      <c r="P8" s="144"/>
      <c r="Q8" s="144"/>
      <c r="R8" s="144"/>
      <c r="S8" s="25">
        <v>2859.5</v>
      </c>
      <c r="T8" s="25">
        <v>569.37</v>
      </c>
      <c r="U8" s="25">
        <f t="shared" si="0"/>
        <v>571.4783333333334</v>
      </c>
      <c r="V8" s="26" t="s">
        <v>38</v>
      </c>
    </row>
    <row r="9" spans="1:22" s="65" customFormat="1" ht="15.75">
      <c r="A9" s="22">
        <v>5</v>
      </c>
      <c r="B9" s="23" t="s">
        <v>743</v>
      </c>
      <c r="C9" s="22" t="s">
        <v>744</v>
      </c>
      <c r="D9" s="22" t="s">
        <v>626</v>
      </c>
      <c r="E9" s="24" t="s">
        <v>892</v>
      </c>
      <c r="F9" s="24"/>
      <c r="G9" s="24"/>
      <c r="H9" s="39">
        <v>565</v>
      </c>
      <c r="I9" s="38">
        <v>575</v>
      </c>
      <c r="J9" s="38">
        <v>570</v>
      </c>
      <c r="K9" s="38" t="s">
        <v>917</v>
      </c>
      <c r="L9" s="38" t="s">
        <v>385</v>
      </c>
      <c r="M9" s="38"/>
      <c r="N9" s="38">
        <v>566</v>
      </c>
      <c r="O9" s="24"/>
      <c r="P9" s="24"/>
      <c r="Q9" s="24"/>
      <c r="R9" s="24"/>
      <c r="S9" s="25">
        <v>2857.25</v>
      </c>
      <c r="T9" s="25">
        <v>570.12</v>
      </c>
      <c r="U9" s="25">
        <f t="shared" si="0"/>
        <v>571.2283333333334</v>
      </c>
      <c r="V9" s="26" t="s">
        <v>38</v>
      </c>
    </row>
    <row r="10" spans="1:22" s="21" customFormat="1" ht="15.75">
      <c r="A10" s="15">
        <v>6</v>
      </c>
      <c r="B10" s="23" t="s">
        <v>738</v>
      </c>
      <c r="C10" s="22" t="s">
        <v>888</v>
      </c>
      <c r="D10" s="22" t="s">
        <v>95</v>
      </c>
      <c r="E10" s="24">
        <v>569</v>
      </c>
      <c r="F10" s="24"/>
      <c r="G10" s="24"/>
      <c r="H10" s="24">
        <v>568</v>
      </c>
      <c r="I10" s="38" t="s">
        <v>921</v>
      </c>
      <c r="J10" s="38">
        <v>567</v>
      </c>
      <c r="K10" s="38">
        <v>567</v>
      </c>
      <c r="L10" s="38">
        <v>570</v>
      </c>
      <c r="M10" s="38"/>
      <c r="N10" s="39">
        <v>565</v>
      </c>
      <c r="O10" s="38"/>
      <c r="P10" s="38"/>
      <c r="Q10" s="38"/>
      <c r="R10" s="38">
        <v>571</v>
      </c>
      <c r="S10" s="25">
        <v>2848.25</v>
      </c>
      <c r="T10" s="25">
        <v>570.5</v>
      </c>
      <c r="U10" s="25">
        <f t="shared" si="0"/>
        <v>569.7916666666666</v>
      </c>
      <c r="V10" s="26" t="s">
        <v>38</v>
      </c>
    </row>
    <row r="11" spans="1:22" ht="15.75">
      <c r="A11" s="22">
        <v>7</v>
      </c>
      <c r="B11" s="27" t="s">
        <v>795</v>
      </c>
      <c r="C11" s="15" t="s">
        <v>796</v>
      </c>
      <c r="D11" s="15" t="s">
        <v>175</v>
      </c>
      <c r="E11" s="18">
        <v>567</v>
      </c>
      <c r="F11" s="18"/>
      <c r="G11" s="18"/>
      <c r="H11" s="18" t="s">
        <v>381</v>
      </c>
      <c r="I11" s="40">
        <v>565</v>
      </c>
      <c r="J11" s="40">
        <v>570</v>
      </c>
      <c r="K11" s="40">
        <v>571</v>
      </c>
      <c r="L11" s="40" t="s">
        <v>1063</v>
      </c>
      <c r="M11" s="40">
        <v>565</v>
      </c>
      <c r="N11" s="40"/>
      <c r="O11" s="40"/>
      <c r="P11" s="40"/>
      <c r="Q11" s="41">
        <v>565</v>
      </c>
      <c r="R11" s="40"/>
      <c r="S11" s="19">
        <v>2847.5</v>
      </c>
      <c r="T11" s="19">
        <v>570.75</v>
      </c>
      <c r="U11" s="19">
        <f t="shared" si="0"/>
        <v>569.7083333333334</v>
      </c>
      <c r="V11" s="20" t="s">
        <v>38</v>
      </c>
    </row>
    <row r="12" spans="1:22" ht="15.75">
      <c r="A12" s="22">
        <v>8</v>
      </c>
      <c r="B12" s="23" t="s">
        <v>720</v>
      </c>
      <c r="C12" s="22" t="s">
        <v>887</v>
      </c>
      <c r="D12" s="22" t="s">
        <v>35</v>
      </c>
      <c r="E12" s="24" t="s">
        <v>383</v>
      </c>
      <c r="F12" s="24">
        <v>570</v>
      </c>
      <c r="G12" s="24" t="s">
        <v>883</v>
      </c>
      <c r="H12" s="24" t="s">
        <v>916</v>
      </c>
      <c r="I12" s="38">
        <v>571</v>
      </c>
      <c r="J12" s="38">
        <v>564</v>
      </c>
      <c r="K12" s="39">
        <v>558</v>
      </c>
      <c r="L12" s="38">
        <v>567</v>
      </c>
      <c r="M12" s="38"/>
      <c r="N12" s="38">
        <v>572</v>
      </c>
      <c r="O12" s="38"/>
      <c r="P12" s="38">
        <v>570</v>
      </c>
      <c r="Q12" s="24"/>
      <c r="R12" s="24"/>
      <c r="S12" s="25">
        <v>2844</v>
      </c>
      <c r="T12" s="25">
        <v>571</v>
      </c>
      <c r="U12" s="25">
        <f t="shared" si="0"/>
        <v>569.1666666666666</v>
      </c>
      <c r="V12" s="26" t="s">
        <v>38</v>
      </c>
    </row>
    <row r="13" spans="1:22" s="31" customFormat="1" ht="15.75">
      <c r="A13" s="15">
        <v>9</v>
      </c>
      <c r="B13" s="27" t="s">
        <v>898</v>
      </c>
      <c r="C13" s="15" t="s">
        <v>782</v>
      </c>
      <c r="D13" s="15" t="s">
        <v>165</v>
      </c>
      <c r="E13" s="18">
        <v>558</v>
      </c>
      <c r="F13" s="18"/>
      <c r="G13" s="18"/>
      <c r="H13" s="18">
        <v>559</v>
      </c>
      <c r="I13" s="40">
        <v>566</v>
      </c>
      <c r="J13" s="40">
        <v>565</v>
      </c>
      <c r="K13" s="41">
        <v>561</v>
      </c>
      <c r="L13" s="40">
        <v>573</v>
      </c>
      <c r="M13" s="40">
        <v>567</v>
      </c>
      <c r="N13" s="40"/>
      <c r="O13" s="40"/>
      <c r="P13" s="40"/>
      <c r="Q13" s="40">
        <v>571</v>
      </c>
      <c r="R13" s="40"/>
      <c r="S13" s="19">
        <v>2842</v>
      </c>
      <c r="T13" s="25">
        <v>569</v>
      </c>
      <c r="U13" s="19">
        <f t="shared" si="0"/>
        <v>568.5</v>
      </c>
      <c r="V13" s="20" t="s">
        <v>38</v>
      </c>
    </row>
    <row r="14" spans="1:22" s="65" customFormat="1" ht="15.75">
      <c r="A14" s="22">
        <v>10</v>
      </c>
      <c r="B14" s="23" t="s">
        <v>708</v>
      </c>
      <c r="C14" s="22" t="s">
        <v>709</v>
      </c>
      <c r="D14" s="22" t="s">
        <v>406</v>
      </c>
      <c r="E14" s="38">
        <v>566</v>
      </c>
      <c r="F14" s="38"/>
      <c r="G14" s="38"/>
      <c r="H14" s="38"/>
      <c r="I14" s="38">
        <v>567</v>
      </c>
      <c r="J14" s="38">
        <v>566</v>
      </c>
      <c r="K14" s="38">
        <v>568</v>
      </c>
      <c r="L14" s="39">
        <v>560</v>
      </c>
      <c r="M14" s="144"/>
      <c r="N14" s="144"/>
      <c r="O14" s="144"/>
      <c r="P14" s="144"/>
      <c r="Q14" s="144"/>
      <c r="R14" s="144"/>
      <c r="S14" s="25">
        <v>2827</v>
      </c>
      <c r="T14" s="25">
        <v>564</v>
      </c>
      <c r="U14" s="25">
        <f t="shared" si="0"/>
        <v>565.1666666666666</v>
      </c>
      <c r="V14" s="26" t="s">
        <v>38</v>
      </c>
    </row>
    <row r="15" spans="1:22" ht="15.75">
      <c r="A15" s="22">
        <v>11</v>
      </c>
      <c r="B15" s="27" t="s">
        <v>718</v>
      </c>
      <c r="C15" s="52">
        <v>35643</v>
      </c>
      <c r="D15" s="15" t="s">
        <v>49</v>
      </c>
      <c r="E15" s="18">
        <v>567</v>
      </c>
      <c r="F15" s="18">
        <v>570</v>
      </c>
      <c r="G15" s="18"/>
      <c r="H15" s="18" t="s">
        <v>385</v>
      </c>
      <c r="I15" s="18">
        <v>564</v>
      </c>
      <c r="J15" s="40">
        <v>563</v>
      </c>
      <c r="K15" s="40">
        <v>567</v>
      </c>
      <c r="L15" s="40">
        <v>566</v>
      </c>
      <c r="M15" s="40">
        <v>563</v>
      </c>
      <c r="N15" s="40"/>
      <c r="O15" s="40"/>
      <c r="P15" s="40">
        <v>563</v>
      </c>
      <c r="Q15" s="41">
        <v>563</v>
      </c>
      <c r="R15" s="41"/>
      <c r="S15" s="19">
        <v>2822</v>
      </c>
      <c r="T15" s="25">
        <v>563</v>
      </c>
      <c r="U15" s="19">
        <f t="shared" si="0"/>
        <v>564.1666666666666</v>
      </c>
      <c r="V15" s="20" t="s">
        <v>38</v>
      </c>
    </row>
    <row r="16" spans="1:22" s="21" customFormat="1" ht="15.75">
      <c r="A16" s="15">
        <v>12</v>
      </c>
      <c r="B16" s="23" t="s">
        <v>759</v>
      </c>
      <c r="C16" s="22" t="s">
        <v>893</v>
      </c>
      <c r="D16" s="22" t="s">
        <v>207</v>
      </c>
      <c r="E16" s="38" t="s">
        <v>311</v>
      </c>
      <c r="F16" s="38"/>
      <c r="G16" s="38"/>
      <c r="H16" s="38">
        <v>562</v>
      </c>
      <c r="I16" s="38">
        <v>564</v>
      </c>
      <c r="J16" s="39">
        <v>541</v>
      </c>
      <c r="K16" s="38">
        <v>560</v>
      </c>
      <c r="L16" s="38">
        <v>565</v>
      </c>
      <c r="M16" s="24"/>
      <c r="N16" s="24"/>
      <c r="O16" s="24"/>
      <c r="P16" s="24"/>
      <c r="Q16" s="24"/>
      <c r="R16" s="24"/>
      <c r="S16" s="25">
        <v>2822.25</v>
      </c>
      <c r="T16" s="25">
        <f>(K16+L16)/2</f>
        <v>562.5</v>
      </c>
      <c r="U16" s="25">
        <f t="shared" si="0"/>
        <v>564.125</v>
      </c>
      <c r="V16" s="26" t="s">
        <v>38</v>
      </c>
    </row>
    <row r="17" spans="1:22" ht="15.75">
      <c r="A17" s="22">
        <v>13</v>
      </c>
      <c r="B17" s="27" t="s">
        <v>904</v>
      </c>
      <c r="C17" s="29">
        <v>35769</v>
      </c>
      <c r="D17" s="15" t="s">
        <v>59</v>
      </c>
      <c r="E17" s="40">
        <v>554</v>
      </c>
      <c r="F17" s="40"/>
      <c r="G17" s="40"/>
      <c r="H17" s="40">
        <v>572</v>
      </c>
      <c r="I17" s="41">
        <v>548</v>
      </c>
      <c r="J17" s="40" t="s">
        <v>387</v>
      </c>
      <c r="K17" s="40">
        <v>558</v>
      </c>
      <c r="L17" s="40">
        <v>566</v>
      </c>
      <c r="M17" s="18"/>
      <c r="N17" s="18"/>
      <c r="O17" s="18"/>
      <c r="P17" s="18"/>
      <c r="Q17" s="18"/>
      <c r="R17" s="18"/>
      <c r="S17" s="19">
        <v>2822.25</v>
      </c>
      <c r="T17" s="25">
        <f>(K17+L17)/2</f>
        <v>562</v>
      </c>
      <c r="U17" s="19">
        <f t="shared" si="0"/>
        <v>564.0416666666666</v>
      </c>
      <c r="V17" s="20" t="s">
        <v>38</v>
      </c>
    </row>
    <row r="18" spans="1:22" ht="15.75">
      <c r="A18" s="22">
        <v>14</v>
      </c>
      <c r="B18" s="27" t="s">
        <v>785</v>
      </c>
      <c r="C18" s="29">
        <v>37200</v>
      </c>
      <c r="D18" s="15" t="s">
        <v>49</v>
      </c>
      <c r="E18" s="40">
        <v>560</v>
      </c>
      <c r="F18" s="43"/>
      <c r="G18" s="43"/>
      <c r="H18" s="40">
        <v>560</v>
      </c>
      <c r="I18" s="40">
        <v>568</v>
      </c>
      <c r="J18" s="40">
        <v>563</v>
      </c>
      <c r="K18" s="40">
        <v>563</v>
      </c>
      <c r="L18" s="41">
        <v>557</v>
      </c>
      <c r="M18" s="140"/>
      <c r="N18" s="140"/>
      <c r="O18" s="140"/>
      <c r="P18" s="140"/>
      <c r="Q18" s="140"/>
      <c r="R18" s="140"/>
      <c r="S18" s="19">
        <v>2814</v>
      </c>
      <c r="T18" s="25">
        <v>563</v>
      </c>
      <c r="U18" s="19">
        <f t="shared" si="0"/>
        <v>562.8333333333334</v>
      </c>
      <c r="V18" s="20" t="s">
        <v>38</v>
      </c>
    </row>
    <row r="19" spans="1:22" ht="15.75">
      <c r="A19" s="22">
        <v>15</v>
      </c>
      <c r="B19" s="23" t="s">
        <v>894</v>
      </c>
      <c r="C19" s="45">
        <v>29934</v>
      </c>
      <c r="D19" s="22" t="s">
        <v>59</v>
      </c>
      <c r="E19" s="38">
        <v>560</v>
      </c>
      <c r="F19" s="38"/>
      <c r="G19" s="38"/>
      <c r="H19" s="38">
        <v>563</v>
      </c>
      <c r="I19" s="38">
        <v>557</v>
      </c>
      <c r="J19" s="38">
        <v>560</v>
      </c>
      <c r="K19" s="39">
        <v>549</v>
      </c>
      <c r="L19" s="38">
        <v>570</v>
      </c>
      <c r="M19" s="24"/>
      <c r="N19" s="24"/>
      <c r="O19" s="24"/>
      <c r="P19" s="24"/>
      <c r="Q19" s="24"/>
      <c r="R19" s="24"/>
      <c r="S19" s="25">
        <v>2810</v>
      </c>
      <c r="T19" s="25">
        <v>565</v>
      </c>
      <c r="U19" s="25">
        <f t="shared" si="0"/>
        <v>562.5</v>
      </c>
      <c r="V19" s="26" t="s">
        <v>38</v>
      </c>
    </row>
    <row r="20" spans="1:22" ht="15.75">
      <c r="A20" s="22">
        <v>16</v>
      </c>
      <c r="B20" s="23" t="s">
        <v>899</v>
      </c>
      <c r="C20" s="22" t="s">
        <v>900</v>
      </c>
      <c r="D20" s="22" t="s">
        <v>226</v>
      </c>
      <c r="E20" s="38">
        <v>567</v>
      </c>
      <c r="F20" s="38"/>
      <c r="G20" s="38"/>
      <c r="H20" s="39">
        <v>530</v>
      </c>
      <c r="I20" s="38">
        <v>565</v>
      </c>
      <c r="J20" s="38">
        <v>562</v>
      </c>
      <c r="K20" s="38">
        <v>557</v>
      </c>
      <c r="L20" s="38">
        <v>560</v>
      </c>
      <c r="M20" s="24"/>
      <c r="N20" s="24"/>
      <c r="O20" s="24"/>
      <c r="P20" s="24"/>
      <c r="Q20" s="24"/>
      <c r="R20" s="24"/>
      <c r="S20" s="25">
        <v>2811</v>
      </c>
      <c r="T20" s="25">
        <f>(K20+L20)/2</f>
        <v>558.5</v>
      </c>
      <c r="U20" s="25">
        <f t="shared" si="0"/>
        <v>561.5833333333334</v>
      </c>
      <c r="V20" s="26" t="s">
        <v>38</v>
      </c>
    </row>
    <row r="21" spans="1:22" ht="15.75">
      <c r="A21" s="22">
        <v>17</v>
      </c>
      <c r="B21" s="23" t="s">
        <v>907</v>
      </c>
      <c r="C21" s="22" t="s">
        <v>908</v>
      </c>
      <c r="D21" s="22" t="s">
        <v>49</v>
      </c>
      <c r="E21" s="44"/>
      <c r="F21" s="44"/>
      <c r="G21" s="44"/>
      <c r="H21" s="38">
        <v>548</v>
      </c>
      <c r="I21" s="38">
        <v>560</v>
      </c>
      <c r="J21" s="38">
        <v>556</v>
      </c>
      <c r="K21" s="38">
        <v>563</v>
      </c>
      <c r="L21" s="38">
        <v>569</v>
      </c>
      <c r="M21" s="24"/>
      <c r="N21" s="24"/>
      <c r="O21" s="24"/>
      <c r="P21" s="24"/>
      <c r="Q21" s="24"/>
      <c r="R21" s="24"/>
      <c r="S21" s="25">
        <v>2796</v>
      </c>
      <c r="T21" s="25">
        <f>(K21+L21)/2</f>
        <v>566</v>
      </c>
      <c r="U21" s="19">
        <f t="shared" si="0"/>
        <v>560.3333333333334</v>
      </c>
      <c r="V21" s="20" t="s">
        <v>38</v>
      </c>
    </row>
    <row r="22" spans="1:22" ht="15.75">
      <c r="A22" s="22">
        <v>18</v>
      </c>
      <c r="B22" s="23" t="s">
        <v>895</v>
      </c>
      <c r="C22" s="22" t="s">
        <v>896</v>
      </c>
      <c r="D22" s="22" t="s">
        <v>226</v>
      </c>
      <c r="E22" s="38">
        <v>560</v>
      </c>
      <c r="F22" s="38"/>
      <c r="G22" s="38"/>
      <c r="H22" s="39">
        <v>550</v>
      </c>
      <c r="I22" s="38">
        <v>570</v>
      </c>
      <c r="J22" s="38">
        <v>554</v>
      </c>
      <c r="K22" s="38">
        <v>551</v>
      </c>
      <c r="L22" s="38">
        <v>562</v>
      </c>
      <c r="M22" s="24"/>
      <c r="N22" s="24"/>
      <c r="O22" s="24"/>
      <c r="P22" s="24"/>
      <c r="Q22" s="24"/>
      <c r="R22" s="24"/>
      <c r="S22" s="25">
        <v>2797</v>
      </c>
      <c r="T22" s="25">
        <f>(K22+L22)/2</f>
        <v>556.5</v>
      </c>
      <c r="U22" s="25">
        <f t="shared" si="0"/>
        <v>558.9166666666666</v>
      </c>
      <c r="V22" s="26" t="s">
        <v>38</v>
      </c>
    </row>
    <row r="23" spans="1:22" ht="15.75">
      <c r="A23" s="22">
        <v>19</v>
      </c>
      <c r="B23" s="23" t="s">
        <v>755</v>
      </c>
      <c r="C23" s="22" t="s">
        <v>756</v>
      </c>
      <c r="D23" s="22" t="s">
        <v>626</v>
      </c>
      <c r="E23" s="38">
        <v>554</v>
      </c>
      <c r="F23" s="38"/>
      <c r="G23" s="38"/>
      <c r="H23" s="38">
        <v>558</v>
      </c>
      <c r="I23" s="38">
        <v>572</v>
      </c>
      <c r="J23" s="38">
        <v>561</v>
      </c>
      <c r="K23" s="39">
        <v>542</v>
      </c>
      <c r="L23" s="38">
        <v>548</v>
      </c>
      <c r="M23" s="24"/>
      <c r="N23" s="24"/>
      <c r="O23" s="24"/>
      <c r="P23" s="24"/>
      <c r="Q23" s="24"/>
      <c r="R23" s="24"/>
      <c r="S23" s="25">
        <v>2793</v>
      </c>
      <c r="T23" s="25">
        <v>554.5</v>
      </c>
      <c r="U23" s="25">
        <f t="shared" si="0"/>
        <v>557.9166666666666</v>
      </c>
      <c r="V23" s="26" t="s">
        <v>38</v>
      </c>
    </row>
    <row r="24" spans="1:22" ht="15.75">
      <c r="A24" s="22">
        <v>20</v>
      </c>
      <c r="B24" s="23" t="s">
        <v>734</v>
      </c>
      <c r="C24" s="22" t="s">
        <v>905</v>
      </c>
      <c r="D24" s="22" t="s">
        <v>59</v>
      </c>
      <c r="E24" s="44"/>
      <c r="F24" s="44"/>
      <c r="G24" s="44"/>
      <c r="H24" s="38">
        <v>553</v>
      </c>
      <c r="I24" s="38">
        <v>558</v>
      </c>
      <c r="J24" s="38">
        <v>567</v>
      </c>
      <c r="K24" s="38">
        <v>561</v>
      </c>
      <c r="L24" s="38">
        <v>551</v>
      </c>
      <c r="M24" s="24"/>
      <c r="N24" s="24"/>
      <c r="O24" s="24"/>
      <c r="P24" s="24"/>
      <c r="Q24" s="24"/>
      <c r="R24" s="24"/>
      <c r="S24" s="25">
        <v>2790</v>
      </c>
      <c r="T24" s="25">
        <f>(K24+L24)/2</f>
        <v>556</v>
      </c>
      <c r="U24" s="19">
        <f t="shared" si="0"/>
        <v>557.6666666666666</v>
      </c>
      <c r="V24" s="20" t="s">
        <v>38</v>
      </c>
    </row>
    <row r="25" spans="1:22" ht="15.75">
      <c r="A25" s="22">
        <v>21</v>
      </c>
      <c r="B25" s="44" t="s">
        <v>745</v>
      </c>
      <c r="C25" s="24" t="s">
        <v>746</v>
      </c>
      <c r="D25" s="24" t="s">
        <v>26</v>
      </c>
      <c r="E25" s="24">
        <v>558</v>
      </c>
      <c r="F25" s="24"/>
      <c r="G25" s="24"/>
      <c r="H25" s="144" t="s">
        <v>1349</v>
      </c>
      <c r="I25" s="24">
        <v>561</v>
      </c>
      <c r="J25" s="24">
        <v>549</v>
      </c>
      <c r="K25" s="24">
        <v>560</v>
      </c>
      <c r="L25" s="24">
        <v>554</v>
      </c>
      <c r="M25" s="24"/>
      <c r="N25" s="24"/>
      <c r="O25" s="24"/>
      <c r="P25" s="24"/>
      <c r="Q25" s="24"/>
      <c r="R25" s="24"/>
      <c r="S25" s="78">
        <v>2782</v>
      </c>
      <c r="T25" s="78">
        <v>557</v>
      </c>
      <c r="U25" s="19">
        <f t="shared" si="0"/>
        <v>556.5</v>
      </c>
      <c r="V25" s="142" t="s">
        <v>38</v>
      </c>
    </row>
    <row r="26" spans="1:22" s="21" customFormat="1" ht="15.75">
      <c r="A26" s="15">
        <v>22</v>
      </c>
      <c r="B26" s="23" t="s">
        <v>760</v>
      </c>
      <c r="C26" s="22" t="s">
        <v>761</v>
      </c>
      <c r="D26" s="22" t="s">
        <v>626</v>
      </c>
      <c r="E26" s="39">
        <v>546</v>
      </c>
      <c r="F26" s="38"/>
      <c r="G26" s="38"/>
      <c r="H26" s="38">
        <v>549</v>
      </c>
      <c r="I26" s="38">
        <v>554</v>
      </c>
      <c r="J26" s="38">
        <v>551</v>
      </c>
      <c r="K26" s="38">
        <v>567</v>
      </c>
      <c r="L26" s="38">
        <v>552</v>
      </c>
      <c r="M26" s="24"/>
      <c r="N26" s="24"/>
      <c r="O26" s="24"/>
      <c r="P26" s="24"/>
      <c r="Q26" s="24"/>
      <c r="R26" s="24"/>
      <c r="S26" s="25">
        <v>2773</v>
      </c>
      <c r="T26" s="25">
        <f>(K26+L26)/2</f>
        <v>559.5</v>
      </c>
      <c r="U26" s="25">
        <f t="shared" si="0"/>
        <v>555.4166666666666</v>
      </c>
      <c r="V26" s="26" t="s">
        <v>38</v>
      </c>
    </row>
    <row r="27" spans="1:22" s="21" customFormat="1" ht="15.75">
      <c r="A27" s="15">
        <v>23</v>
      </c>
      <c r="B27" s="23" t="s">
        <v>741</v>
      </c>
      <c r="C27" s="22" t="s">
        <v>901</v>
      </c>
      <c r="D27" s="22" t="s">
        <v>406</v>
      </c>
      <c r="E27" s="38">
        <v>561</v>
      </c>
      <c r="F27" s="38"/>
      <c r="G27" s="38"/>
      <c r="H27" s="38">
        <v>554</v>
      </c>
      <c r="I27" s="38">
        <v>548</v>
      </c>
      <c r="J27" s="38">
        <v>560</v>
      </c>
      <c r="K27" s="39">
        <v>541</v>
      </c>
      <c r="L27" s="38">
        <v>549</v>
      </c>
      <c r="M27" s="24"/>
      <c r="N27" s="24"/>
      <c r="O27" s="24"/>
      <c r="P27" s="24"/>
      <c r="Q27" s="24"/>
      <c r="R27" s="24"/>
      <c r="S27" s="25">
        <v>2772</v>
      </c>
      <c r="T27" s="25">
        <v>554.5</v>
      </c>
      <c r="U27" s="25">
        <f t="shared" si="0"/>
        <v>554.4166666666666</v>
      </c>
      <c r="V27" s="26" t="s">
        <v>38</v>
      </c>
    </row>
    <row r="28" spans="1:22" s="21" customFormat="1" ht="15.75">
      <c r="A28" s="15">
        <v>24</v>
      </c>
      <c r="B28" s="23" t="s">
        <v>725</v>
      </c>
      <c r="C28" s="45">
        <v>34877</v>
      </c>
      <c r="D28" s="22" t="s">
        <v>95</v>
      </c>
      <c r="E28" s="38">
        <v>555</v>
      </c>
      <c r="F28" s="38"/>
      <c r="G28" s="38"/>
      <c r="H28" s="38">
        <v>546</v>
      </c>
      <c r="I28" s="38">
        <v>554</v>
      </c>
      <c r="J28" s="38">
        <v>559</v>
      </c>
      <c r="K28" s="39">
        <v>536</v>
      </c>
      <c r="L28" s="38">
        <v>538</v>
      </c>
      <c r="M28" s="24"/>
      <c r="N28" s="24"/>
      <c r="O28" s="24"/>
      <c r="P28" s="24"/>
      <c r="Q28" s="24"/>
      <c r="R28" s="24"/>
      <c r="S28" s="25">
        <v>2752</v>
      </c>
      <c r="T28" s="25">
        <v>548.5</v>
      </c>
      <c r="U28" s="25">
        <f t="shared" si="0"/>
        <v>550.0833333333334</v>
      </c>
      <c r="V28" s="26" t="s">
        <v>38</v>
      </c>
    </row>
    <row r="29" spans="1:22" s="21" customFormat="1" ht="15.75">
      <c r="A29" s="15">
        <v>25</v>
      </c>
      <c r="B29" s="57" t="s">
        <v>833</v>
      </c>
      <c r="C29" s="82" t="s">
        <v>834</v>
      </c>
      <c r="D29" s="56" t="s">
        <v>165</v>
      </c>
      <c r="E29" s="118">
        <v>554</v>
      </c>
      <c r="F29" s="43"/>
      <c r="G29" s="43"/>
      <c r="H29" s="118">
        <v>545</v>
      </c>
      <c r="I29" s="40">
        <v>539</v>
      </c>
      <c r="J29" s="40">
        <v>550</v>
      </c>
      <c r="K29" s="41">
        <v>529</v>
      </c>
      <c r="L29" s="40">
        <v>556</v>
      </c>
      <c r="M29" s="18"/>
      <c r="N29" s="18"/>
      <c r="O29" s="18"/>
      <c r="P29" s="18"/>
      <c r="Q29" s="18"/>
      <c r="R29" s="18"/>
      <c r="S29" s="19">
        <v>2744</v>
      </c>
      <c r="T29" s="19">
        <v>553</v>
      </c>
      <c r="U29" s="19">
        <f t="shared" si="0"/>
        <v>549.5</v>
      </c>
      <c r="V29" s="20" t="s">
        <v>38</v>
      </c>
    </row>
    <row r="30" spans="1:22" s="21" customFormat="1" ht="15.75">
      <c r="A30" s="15">
        <v>26</v>
      </c>
      <c r="B30" s="23" t="s">
        <v>766</v>
      </c>
      <c r="C30" s="22" t="s">
        <v>767</v>
      </c>
      <c r="D30" s="22" t="s">
        <v>119</v>
      </c>
      <c r="E30" s="38">
        <v>546</v>
      </c>
      <c r="F30" s="113"/>
      <c r="G30" s="113"/>
      <c r="H30" s="39">
        <v>526</v>
      </c>
      <c r="I30" s="38">
        <v>553</v>
      </c>
      <c r="J30" s="38">
        <v>544</v>
      </c>
      <c r="K30" s="38">
        <v>554</v>
      </c>
      <c r="L30" s="38">
        <v>547</v>
      </c>
      <c r="M30" s="24"/>
      <c r="N30" s="24"/>
      <c r="O30" s="24"/>
      <c r="P30" s="24"/>
      <c r="Q30" s="24"/>
      <c r="R30" s="24"/>
      <c r="S30" s="25">
        <v>2744</v>
      </c>
      <c r="T30" s="25">
        <v>550.5</v>
      </c>
      <c r="U30" s="19">
        <f t="shared" si="0"/>
        <v>549.0833333333334</v>
      </c>
      <c r="V30" s="20" t="s">
        <v>38</v>
      </c>
    </row>
    <row r="31" spans="1:22" ht="15.75">
      <c r="A31" s="68">
        <v>27</v>
      </c>
      <c r="B31" s="16" t="s">
        <v>789</v>
      </c>
      <c r="C31" s="17" t="s">
        <v>790</v>
      </c>
      <c r="D31" s="17" t="s">
        <v>288</v>
      </c>
      <c r="E31" s="18">
        <v>523</v>
      </c>
      <c r="F31" s="18"/>
      <c r="G31" s="18"/>
      <c r="H31" s="40">
        <v>552</v>
      </c>
      <c r="I31" s="40">
        <v>545</v>
      </c>
      <c r="J31" s="40">
        <v>545</v>
      </c>
      <c r="K31" s="40">
        <v>542</v>
      </c>
      <c r="L31" s="40">
        <v>558</v>
      </c>
      <c r="M31" s="40"/>
      <c r="N31" s="40"/>
      <c r="O31" s="40"/>
      <c r="P31" s="40"/>
      <c r="Q31" s="41">
        <v>526</v>
      </c>
      <c r="R31" s="41"/>
      <c r="S31" s="19">
        <v>2742</v>
      </c>
      <c r="T31" s="25">
        <v>550</v>
      </c>
      <c r="U31" s="19">
        <f t="shared" si="0"/>
        <v>548.6666666666666</v>
      </c>
      <c r="V31" s="20" t="s">
        <v>38</v>
      </c>
    </row>
    <row r="32" spans="1:22" s="21" customFormat="1" ht="15.75">
      <c r="A32" s="15">
        <v>28</v>
      </c>
      <c r="B32" s="27" t="s">
        <v>784</v>
      </c>
      <c r="C32" s="29" t="s">
        <v>514</v>
      </c>
      <c r="D32" s="15" t="s">
        <v>446</v>
      </c>
      <c r="E32" s="41">
        <v>538</v>
      </c>
      <c r="F32" s="40"/>
      <c r="G32" s="40"/>
      <c r="H32" s="40">
        <v>547</v>
      </c>
      <c r="I32" s="40">
        <v>542</v>
      </c>
      <c r="J32" s="40">
        <v>547</v>
      </c>
      <c r="K32" s="40">
        <v>545</v>
      </c>
      <c r="L32" s="40">
        <v>551</v>
      </c>
      <c r="M32" s="18"/>
      <c r="N32" s="18"/>
      <c r="O32" s="18"/>
      <c r="P32" s="18"/>
      <c r="Q32" s="18"/>
      <c r="R32" s="18"/>
      <c r="S32" s="19">
        <v>2732</v>
      </c>
      <c r="T32" s="25">
        <f>(K32+L32)/2</f>
        <v>548</v>
      </c>
      <c r="U32" s="19">
        <f t="shared" si="0"/>
        <v>546.6666666666666</v>
      </c>
      <c r="V32" s="20" t="s">
        <v>38</v>
      </c>
    </row>
    <row r="33" spans="1:22" s="21" customFormat="1" ht="15.75">
      <c r="A33" s="15">
        <v>29</v>
      </c>
      <c r="B33" s="23" t="s">
        <v>764</v>
      </c>
      <c r="C33" s="45">
        <v>22174</v>
      </c>
      <c r="D33" s="22" t="s">
        <v>59</v>
      </c>
      <c r="E33" s="24">
        <v>537</v>
      </c>
      <c r="F33" s="24"/>
      <c r="G33" s="24"/>
      <c r="H33" s="24"/>
      <c r="I33" s="38">
        <v>533</v>
      </c>
      <c r="J33" s="38">
        <v>560</v>
      </c>
      <c r="K33" s="39">
        <v>513</v>
      </c>
      <c r="L33" s="38">
        <v>536</v>
      </c>
      <c r="M33" s="38"/>
      <c r="N33" s="38"/>
      <c r="O33" s="38">
        <v>551</v>
      </c>
      <c r="P33" s="38">
        <v>533</v>
      </c>
      <c r="Q33" s="24"/>
      <c r="R33" s="24"/>
      <c r="S33" s="25">
        <v>2713</v>
      </c>
      <c r="T33" s="25">
        <v>542</v>
      </c>
      <c r="U33" s="25">
        <f t="shared" si="0"/>
        <v>542.5</v>
      </c>
      <c r="V33" s="26" t="s">
        <v>38</v>
      </c>
    </row>
    <row r="34" spans="1:22" s="21" customFormat="1" ht="15.75">
      <c r="A34" s="15">
        <v>30</v>
      </c>
      <c r="B34" s="57" t="s">
        <v>911</v>
      </c>
      <c r="C34" s="82" t="s">
        <v>912</v>
      </c>
      <c r="D34" s="56" t="s">
        <v>175</v>
      </c>
      <c r="E34" s="118">
        <v>534</v>
      </c>
      <c r="F34" s="118"/>
      <c r="G34" s="43"/>
      <c r="H34" s="118">
        <v>538</v>
      </c>
      <c r="I34" s="40">
        <v>540</v>
      </c>
      <c r="J34" s="40">
        <v>550</v>
      </c>
      <c r="K34" s="40">
        <v>544</v>
      </c>
      <c r="L34" s="41">
        <v>530</v>
      </c>
      <c r="M34" s="140"/>
      <c r="N34" s="140"/>
      <c r="O34" s="140"/>
      <c r="P34" s="140"/>
      <c r="Q34" s="140"/>
      <c r="R34" s="140"/>
      <c r="S34" s="19">
        <v>2706</v>
      </c>
      <c r="T34" s="19">
        <v>547</v>
      </c>
      <c r="U34" s="19">
        <f t="shared" si="0"/>
        <v>542.1666666666666</v>
      </c>
      <c r="V34" s="20" t="s">
        <v>38</v>
      </c>
    </row>
    <row r="35" spans="1:22" s="21" customFormat="1" ht="15.75">
      <c r="A35" s="15">
        <v>31</v>
      </c>
      <c r="B35" s="23" t="s">
        <v>906</v>
      </c>
      <c r="C35" s="51">
        <v>28620</v>
      </c>
      <c r="D35" s="22" t="s">
        <v>446</v>
      </c>
      <c r="E35" s="44"/>
      <c r="F35" s="44"/>
      <c r="G35" s="44"/>
      <c r="H35" s="38">
        <v>553</v>
      </c>
      <c r="I35" s="38">
        <v>541</v>
      </c>
      <c r="J35" s="38">
        <v>511</v>
      </c>
      <c r="K35" s="38">
        <v>554</v>
      </c>
      <c r="L35" s="38">
        <v>533</v>
      </c>
      <c r="M35" s="24"/>
      <c r="N35" s="24"/>
      <c r="O35" s="24"/>
      <c r="P35" s="24"/>
      <c r="Q35" s="24"/>
      <c r="R35" s="24"/>
      <c r="S35" s="25">
        <v>2692</v>
      </c>
      <c r="T35" s="25">
        <f>(K35+L35)/2</f>
        <v>543.5</v>
      </c>
      <c r="U35" s="19">
        <f t="shared" si="0"/>
        <v>539.25</v>
      </c>
      <c r="V35" s="20" t="s">
        <v>38</v>
      </c>
    </row>
    <row r="36" spans="1:22" ht="15.75">
      <c r="A36" s="22">
        <v>32</v>
      </c>
      <c r="B36" s="23" t="s">
        <v>799</v>
      </c>
      <c r="C36" s="45">
        <v>32616</v>
      </c>
      <c r="D36" s="22" t="s">
        <v>165</v>
      </c>
      <c r="E36" s="38">
        <v>549</v>
      </c>
      <c r="F36" s="38"/>
      <c r="G36" s="38"/>
      <c r="H36" s="38">
        <v>541</v>
      </c>
      <c r="I36" s="38">
        <v>514</v>
      </c>
      <c r="J36" s="38">
        <v>553</v>
      </c>
      <c r="K36" s="38">
        <v>532</v>
      </c>
      <c r="L36" s="24"/>
      <c r="M36" s="24"/>
      <c r="N36" s="24"/>
      <c r="O36" s="24"/>
      <c r="P36" s="24"/>
      <c r="Q36" s="24"/>
      <c r="R36" s="24"/>
      <c r="S36" s="25">
        <v>2689</v>
      </c>
      <c r="T36" s="25">
        <v>542.5</v>
      </c>
      <c r="U36" s="25">
        <f t="shared" si="0"/>
        <v>538.5833333333334</v>
      </c>
      <c r="V36" s="26" t="s">
        <v>38</v>
      </c>
    </row>
    <row r="37" spans="1:22" ht="15.75">
      <c r="A37" s="22">
        <v>33</v>
      </c>
      <c r="B37" s="57" t="s">
        <v>835</v>
      </c>
      <c r="C37" s="82" t="s">
        <v>836</v>
      </c>
      <c r="D37" s="56" t="s">
        <v>175</v>
      </c>
      <c r="E37" s="118">
        <v>547</v>
      </c>
      <c r="F37" s="43"/>
      <c r="G37" s="43"/>
      <c r="H37" s="118">
        <v>542</v>
      </c>
      <c r="I37" s="41">
        <v>525</v>
      </c>
      <c r="J37" s="40">
        <v>542</v>
      </c>
      <c r="K37" s="40">
        <v>534</v>
      </c>
      <c r="L37" s="40">
        <v>533</v>
      </c>
      <c r="M37" s="18"/>
      <c r="N37" s="18"/>
      <c r="O37" s="18"/>
      <c r="P37" s="18"/>
      <c r="Q37" s="18"/>
      <c r="R37" s="18"/>
      <c r="S37" s="19">
        <v>2698</v>
      </c>
      <c r="T37" s="25">
        <f>(K37+L37)/2</f>
        <v>533.5</v>
      </c>
      <c r="U37" s="19">
        <f t="shared" si="0"/>
        <v>538.5833333333334</v>
      </c>
      <c r="V37" s="20" t="s">
        <v>38</v>
      </c>
    </row>
    <row r="38" spans="1:22" ht="15.75">
      <c r="A38" s="22">
        <v>34</v>
      </c>
      <c r="B38" s="27" t="s">
        <v>779</v>
      </c>
      <c r="C38" s="15" t="s">
        <v>780</v>
      </c>
      <c r="D38" s="15" t="s">
        <v>175</v>
      </c>
      <c r="E38" s="40">
        <v>548</v>
      </c>
      <c r="F38" s="40"/>
      <c r="G38" s="40"/>
      <c r="H38" s="40">
        <v>541</v>
      </c>
      <c r="I38" s="41">
        <v>515</v>
      </c>
      <c r="J38" s="40">
        <v>538</v>
      </c>
      <c r="K38" s="40">
        <v>517</v>
      </c>
      <c r="L38" s="40">
        <v>534</v>
      </c>
      <c r="M38" s="18"/>
      <c r="N38" s="18"/>
      <c r="O38" s="18"/>
      <c r="P38" s="18"/>
      <c r="Q38" s="18"/>
      <c r="R38" s="18"/>
      <c r="S38" s="19">
        <v>2678</v>
      </c>
      <c r="T38" s="25">
        <f>(K38+L38)/2</f>
        <v>525.5</v>
      </c>
      <c r="U38" s="19">
        <f t="shared" si="0"/>
        <v>533.9166666666666</v>
      </c>
      <c r="V38" s="20" t="s">
        <v>38</v>
      </c>
    </row>
    <row r="39" spans="1:22" ht="15.75">
      <c r="A39" s="22">
        <v>35</v>
      </c>
      <c r="B39" s="57" t="s">
        <v>913</v>
      </c>
      <c r="C39" s="82" t="s">
        <v>914</v>
      </c>
      <c r="D39" s="56" t="s">
        <v>59</v>
      </c>
      <c r="E39" s="118">
        <v>522</v>
      </c>
      <c r="F39" s="118"/>
      <c r="G39" s="43"/>
      <c r="H39" s="118">
        <v>540</v>
      </c>
      <c r="I39" s="40">
        <v>535</v>
      </c>
      <c r="J39" s="40">
        <v>542</v>
      </c>
      <c r="K39" s="40">
        <v>521</v>
      </c>
      <c r="L39" s="41">
        <v>481</v>
      </c>
      <c r="M39" s="140"/>
      <c r="N39" s="140"/>
      <c r="O39" s="140"/>
      <c r="P39" s="140"/>
      <c r="Q39" s="140"/>
      <c r="R39" s="140"/>
      <c r="S39" s="19">
        <v>2660</v>
      </c>
      <c r="T39" s="19">
        <v>531.5</v>
      </c>
      <c r="U39" s="19">
        <f t="shared" si="0"/>
        <v>531.9166666666666</v>
      </c>
      <c r="V39" s="20" t="s">
        <v>38</v>
      </c>
    </row>
    <row r="40" spans="1:22" ht="15.75">
      <c r="A40" s="22">
        <v>33</v>
      </c>
      <c r="B40" s="57" t="s">
        <v>909</v>
      </c>
      <c r="C40" s="82" t="s">
        <v>910</v>
      </c>
      <c r="D40" s="56" t="s">
        <v>375</v>
      </c>
      <c r="E40" s="118">
        <v>532</v>
      </c>
      <c r="F40" s="43"/>
      <c r="G40" s="43"/>
      <c r="H40" s="118">
        <v>516</v>
      </c>
      <c r="I40" s="40"/>
      <c r="J40" s="40">
        <v>543</v>
      </c>
      <c r="K40" s="40">
        <v>535</v>
      </c>
      <c r="L40" s="40">
        <v>531</v>
      </c>
      <c r="M40" s="18"/>
      <c r="N40" s="18"/>
      <c r="O40" s="18"/>
      <c r="P40" s="18"/>
      <c r="Q40" s="18"/>
      <c r="R40" s="18"/>
      <c r="S40" s="19">
        <v>2657</v>
      </c>
      <c r="T40" s="25">
        <f>(K40+L40)/2</f>
        <v>533</v>
      </c>
      <c r="U40" s="19">
        <f t="shared" si="0"/>
        <v>531.6666666666666</v>
      </c>
      <c r="V40" s="20" t="s">
        <v>38</v>
      </c>
    </row>
    <row r="41" spans="1:22" ht="15.75">
      <c r="A41" s="22">
        <v>34</v>
      </c>
      <c r="B41" s="57" t="s">
        <v>783</v>
      </c>
      <c r="C41" s="82" t="s">
        <v>915</v>
      </c>
      <c r="D41" s="56" t="s">
        <v>59</v>
      </c>
      <c r="E41" s="118">
        <v>522</v>
      </c>
      <c r="F41" s="118"/>
      <c r="G41" s="43"/>
      <c r="H41" s="118">
        <v>512</v>
      </c>
      <c r="I41" s="40">
        <v>536</v>
      </c>
      <c r="J41" s="40">
        <v>531</v>
      </c>
      <c r="K41" s="40">
        <v>545</v>
      </c>
      <c r="L41" s="41">
        <v>495</v>
      </c>
      <c r="M41" s="140"/>
      <c r="N41" s="140"/>
      <c r="O41" s="140"/>
      <c r="P41" s="140"/>
      <c r="Q41" s="140"/>
      <c r="R41" s="140"/>
      <c r="S41" s="19">
        <v>2646</v>
      </c>
      <c r="T41" s="19">
        <v>538</v>
      </c>
      <c r="U41" s="19">
        <f t="shared" si="0"/>
        <v>530.6666666666666</v>
      </c>
      <c r="V41" s="20" t="s">
        <v>38</v>
      </c>
    </row>
    <row r="42" spans="1:22" ht="15.75">
      <c r="A42" s="22">
        <v>35</v>
      </c>
      <c r="B42" s="27" t="s">
        <v>805</v>
      </c>
      <c r="C42" s="29">
        <v>35234</v>
      </c>
      <c r="D42" s="15" t="s">
        <v>244</v>
      </c>
      <c r="E42" s="40">
        <v>534</v>
      </c>
      <c r="F42" s="40"/>
      <c r="G42" s="40"/>
      <c r="H42" s="40">
        <v>538</v>
      </c>
      <c r="I42" s="40">
        <v>535</v>
      </c>
      <c r="J42" s="40">
        <v>520</v>
      </c>
      <c r="K42" s="40">
        <v>530</v>
      </c>
      <c r="L42" s="41">
        <v>519</v>
      </c>
      <c r="M42" s="140"/>
      <c r="N42" s="140"/>
      <c r="O42" s="140"/>
      <c r="P42" s="140"/>
      <c r="Q42" s="140"/>
      <c r="R42" s="140"/>
      <c r="S42" s="19">
        <v>2657</v>
      </c>
      <c r="T42" s="19">
        <v>525</v>
      </c>
      <c r="U42" s="19">
        <f t="shared" si="0"/>
        <v>530.3333333333334</v>
      </c>
      <c r="V42" s="20" t="s">
        <v>38</v>
      </c>
    </row>
    <row r="43" spans="1:22" s="21" customFormat="1" ht="15.75">
      <c r="A43" s="15">
        <v>36</v>
      </c>
      <c r="B43" s="27" t="s">
        <v>787</v>
      </c>
      <c r="C43" s="15" t="s">
        <v>788</v>
      </c>
      <c r="D43" s="15" t="s">
        <v>49</v>
      </c>
      <c r="E43" s="40">
        <v>539</v>
      </c>
      <c r="F43" s="40"/>
      <c r="G43" s="40"/>
      <c r="H43" s="40">
        <v>516</v>
      </c>
      <c r="I43" s="40">
        <v>533</v>
      </c>
      <c r="J43" s="40">
        <v>527</v>
      </c>
      <c r="K43" s="40">
        <v>526</v>
      </c>
      <c r="L43" s="41">
        <v>516</v>
      </c>
      <c r="M43" s="140"/>
      <c r="N43" s="140"/>
      <c r="O43" s="140"/>
      <c r="P43" s="140"/>
      <c r="Q43" s="140"/>
      <c r="R43" s="140"/>
      <c r="S43" s="19">
        <v>2641</v>
      </c>
      <c r="T43" s="19">
        <v>526.5</v>
      </c>
      <c r="U43" s="19">
        <f t="shared" si="0"/>
        <v>527.9166666666666</v>
      </c>
      <c r="V43" s="20" t="s">
        <v>38</v>
      </c>
    </row>
    <row r="44" spans="1:22" s="21" customFormat="1" ht="15.75">
      <c r="A44" s="15">
        <v>37</v>
      </c>
      <c r="B44" s="27" t="s">
        <v>902</v>
      </c>
      <c r="C44" s="29" t="s">
        <v>903</v>
      </c>
      <c r="D44" s="15" t="s">
        <v>446</v>
      </c>
      <c r="E44" s="40">
        <v>542</v>
      </c>
      <c r="F44" s="40"/>
      <c r="G44" s="40"/>
      <c r="H44" s="41">
        <v>452</v>
      </c>
      <c r="I44" s="40">
        <v>500</v>
      </c>
      <c r="J44" s="40">
        <v>544</v>
      </c>
      <c r="K44" s="40">
        <v>509</v>
      </c>
      <c r="L44" s="40">
        <v>524</v>
      </c>
      <c r="M44" s="18"/>
      <c r="N44" s="18"/>
      <c r="O44" s="18"/>
      <c r="P44" s="18"/>
      <c r="Q44" s="18"/>
      <c r="R44" s="18"/>
      <c r="S44" s="19">
        <v>2619</v>
      </c>
      <c r="T44" s="25">
        <f>(K44+L44)/2</f>
        <v>516.5</v>
      </c>
      <c r="U44" s="19">
        <f t="shared" si="0"/>
        <v>522.5833333333334</v>
      </c>
      <c r="V44" s="20" t="s">
        <v>38</v>
      </c>
    </row>
    <row r="45" spans="1:22" s="21" customFormat="1" ht="15.75">
      <c r="A45" s="15">
        <v>38</v>
      </c>
      <c r="B45" s="44" t="s">
        <v>703</v>
      </c>
      <c r="C45" s="24" t="s">
        <v>891</v>
      </c>
      <c r="D45" s="24" t="s">
        <v>26</v>
      </c>
      <c r="E45" s="24"/>
      <c r="F45" s="24">
        <v>574</v>
      </c>
      <c r="G45" s="24"/>
      <c r="H45" s="24"/>
      <c r="I45" s="24"/>
      <c r="J45" s="24"/>
      <c r="K45" s="24"/>
      <c r="L45" s="24"/>
      <c r="M45" s="24"/>
      <c r="N45" s="24">
        <v>568</v>
      </c>
      <c r="O45" s="24"/>
      <c r="P45" s="24">
        <v>575</v>
      </c>
      <c r="Q45" s="24"/>
      <c r="R45" s="24" t="s">
        <v>953</v>
      </c>
      <c r="S45" s="25"/>
      <c r="T45" s="25"/>
      <c r="U45" s="19">
        <f t="shared" si="0"/>
        <v>0</v>
      </c>
      <c r="V45" s="19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95"/>
  <sheetViews>
    <sheetView zoomScale="70" zoomScaleNormal="70" zoomScalePageLayoutView="0" workbookViewId="0" topLeftCell="A80">
      <selection activeCell="A96" sqref="A96:IV152"/>
    </sheetView>
  </sheetViews>
  <sheetFormatPr defaultColWidth="9.140625" defaultRowHeight="15"/>
  <cols>
    <col min="1" max="1" width="6.7109375" style="36" customWidth="1"/>
    <col min="2" max="2" width="38.00390625" style="14" customWidth="1"/>
    <col min="3" max="3" width="12.8515625" style="36" customWidth="1"/>
    <col min="4" max="4" width="11.00390625" style="36" customWidth="1"/>
    <col min="5" max="13" width="10.28125" style="10" customWidth="1"/>
    <col min="14" max="14" width="13.8515625" style="10" customWidth="1"/>
    <col min="15" max="15" width="12.00390625" style="10" customWidth="1"/>
    <col min="16" max="17" width="11.00390625" style="10" customWidth="1"/>
    <col min="18" max="18" width="12.00390625" style="10" customWidth="1"/>
    <col min="19" max="19" width="13.00390625" style="10" bestFit="1" customWidth="1"/>
    <col min="20" max="24" width="10.57421875" style="86" customWidth="1"/>
    <col min="25" max="25" width="8.8515625" style="60" customWidth="1"/>
    <col min="26" max="16384" width="9.140625" style="14" customWidth="1"/>
  </cols>
  <sheetData>
    <row r="1" ht="15.75"/>
    <row r="2" spans="1:25" s="7" customFormat="1" ht="20.25">
      <c r="A2" s="4" t="s">
        <v>701</v>
      </c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5"/>
      <c r="U2" s="85"/>
      <c r="V2" s="85"/>
      <c r="W2" s="85"/>
      <c r="X2" s="85"/>
      <c r="Y2" s="85"/>
    </row>
    <row r="3" spans="1:25" ht="18.75">
      <c r="A3" s="11"/>
      <c r="B3" s="114" t="s">
        <v>702</v>
      </c>
      <c r="C3" s="11"/>
      <c r="D3" s="11"/>
      <c r="T3" s="64"/>
      <c r="U3" s="64"/>
      <c r="V3" s="64"/>
      <c r="W3" s="64"/>
      <c r="X3" s="64"/>
      <c r="Y3" s="64"/>
    </row>
    <row r="4" spans="1:25" s="21" customFormat="1" ht="15.75">
      <c r="A4" s="18" t="s">
        <v>2</v>
      </c>
      <c r="B4" s="32" t="s">
        <v>3</v>
      </c>
      <c r="C4" s="18" t="s">
        <v>4</v>
      </c>
      <c r="D4" s="18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298</v>
      </c>
      <c r="J4" s="18" t="s">
        <v>477</v>
      </c>
      <c r="K4" s="18" t="s">
        <v>1288</v>
      </c>
      <c r="L4" s="18" t="s">
        <v>1289</v>
      </c>
      <c r="M4" s="18" t="s">
        <v>1389</v>
      </c>
      <c r="N4" s="18" t="s">
        <v>1427</v>
      </c>
      <c r="O4" s="18" t="s">
        <v>1425</v>
      </c>
      <c r="P4" s="18" t="s">
        <v>10</v>
      </c>
      <c r="Q4" s="18" t="s">
        <v>11</v>
      </c>
      <c r="R4" s="18" t="s">
        <v>1424</v>
      </c>
      <c r="S4" s="18" t="s">
        <v>1417</v>
      </c>
      <c r="T4" s="19" t="s">
        <v>16</v>
      </c>
      <c r="U4" s="19" t="s">
        <v>17</v>
      </c>
      <c r="V4" s="19" t="s">
        <v>18</v>
      </c>
      <c r="W4" s="19" t="s">
        <v>19</v>
      </c>
      <c r="X4" s="19" t="s">
        <v>22</v>
      </c>
      <c r="Y4" s="19" t="s">
        <v>23</v>
      </c>
    </row>
    <row r="5" spans="1:25" ht="15.75">
      <c r="A5" s="24">
        <v>1</v>
      </c>
      <c r="B5" s="44" t="s">
        <v>703</v>
      </c>
      <c r="C5" s="24" t="s">
        <v>704</v>
      </c>
      <c r="D5" s="24" t="s">
        <v>26</v>
      </c>
      <c r="E5" s="24"/>
      <c r="F5" s="38" t="s">
        <v>705</v>
      </c>
      <c r="G5" s="38" t="s">
        <v>873</v>
      </c>
      <c r="H5" s="38"/>
      <c r="I5" s="38"/>
      <c r="J5" s="38"/>
      <c r="K5" s="38"/>
      <c r="L5" s="38"/>
      <c r="M5" s="38">
        <v>379</v>
      </c>
      <c r="N5" s="38"/>
      <c r="O5" s="38">
        <v>384</v>
      </c>
      <c r="P5" s="38"/>
      <c r="Q5" s="38">
        <v>388</v>
      </c>
      <c r="R5" s="38"/>
      <c r="S5" s="39">
        <v>379</v>
      </c>
      <c r="T5" s="25">
        <v>1928</v>
      </c>
      <c r="U5" s="25">
        <v>386</v>
      </c>
      <c r="V5" s="25">
        <f aca="true" t="shared" si="0" ref="V5:V36">(T5+U5)/6</f>
        <v>385.6666666666667</v>
      </c>
      <c r="W5" s="25">
        <v>2</v>
      </c>
      <c r="X5" s="25">
        <f aca="true" t="shared" si="1" ref="X5:X36">(V5+W5)</f>
        <v>387.6666666666667</v>
      </c>
      <c r="Y5" s="25" t="s">
        <v>28</v>
      </c>
    </row>
    <row r="6" spans="1:25" ht="15.75">
      <c r="A6" s="24">
        <v>2</v>
      </c>
      <c r="B6" s="32" t="s">
        <v>714</v>
      </c>
      <c r="C6" s="81">
        <v>35726</v>
      </c>
      <c r="D6" s="18" t="s">
        <v>26</v>
      </c>
      <c r="E6" s="18" t="s">
        <v>716</v>
      </c>
      <c r="F6" s="18">
        <v>377</v>
      </c>
      <c r="G6" s="18"/>
      <c r="H6" s="18">
        <v>375</v>
      </c>
      <c r="I6" s="40">
        <v>377</v>
      </c>
      <c r="J6" s="41">
        <v>373</v>
      </c>
      <c r="K6" s="40">
        <v>374</v>
      </c>
      <c r="L6" s="40">
        <v>382</v>
      </c>
      <c r="M6" s="40"/>
      <c r="N6" s="40">
        <v>378</v>
      </c>
      <c r="O6" s="40"/>
      <c r="P6" s="40"/>
      <c r="Q6" s="40"/>
      <c r="R6" s="40">
        <v>384</v>
      </c>
      <c r="S6" s="40"/>
      <c r="T6" s="19">
        <v>1895</v>
      </c>
      <c r="U6" s="19">
        <v>381</v>
      </c>
      <c r="V6" s="19">
        <f t="shared" si="0"/>
        <v>379.3333333333333</v>
      </c>
      <c r="W6" s="19"/>
      <c r="X6" s="19">
        <f t="shared" si="1"/>
        <v>379.3333333333333</v>
      </c>
      <c r="Y6" s="19" t="s">
        <v>38</v>
      </c>
    </row>
    <row r="7" spans="1:25" ht="15.75">
      <c r="A7" s="24">
        <v>3</v>
      </c>
      <c r="B7" s="44" t="s">
        <v>712</v>
      </c>
      <c r="C7" s="24" t="s">
        <v>534</v>
      </c>
      <c r="D7" s="24" t="s">
        <v>446</v>
      </c>
      <c r="E7" s="24" t="s">
        <v>713</v>
      </c>
      <c r="F7" s="24">
        <v>378</v>
      </c>
      <c r="G7" s="24"/>
      <c r="H7" s="38" t="s">
        <v>716</v>
      </c>
      <c r="I7" s="38" t="s">
        <v>715</v>
      </c>
      <c r="J7" s="38" t="s">
        <v>715</v>
      </c>
      <c r="K7" s="39">
        <v>376</v>
      </c>
      <c r="L7" s="38">
        <v>378</v>
      </c>
      <c r="M7" s="38"/>
      <c r="N7" s="38"/>
      <c r="O7" s="38">
        <v>377</v>
      </c>
      <c r="P7" s="24"/>
      <c r="Q7" s="24"/>
      <c r="R7" s="24"/>
      <c r="S7" s="24"/>
      <c r="T7" s="25">
        <v>1897</v>
      </c>
      <c r="U7" s="25">
        <v>377.5</v>
      </c>
      <c r="V7" s="25">
        <f t="shared" si="0"/>
        <v>379.0833333333333</v>
      </c>
      <c r="W7" s="25"/>
      <c r="X7" s="25">
        <f t="shared" si="1"/>
        <v>379.0833333333333</v>
      </c>
      <c r="Y7" s="25" t="s">
        <v>38</v>
      </c>
    </row>
    <row r="8" spans="1:25" s="21" customFormat="1" ht="15.75">
      <c r="A8" s="18">
        <v>4</v>
      </c>
      <c r="B8" s="44" t="s">
        <v>807</v>
      </c>
      <c r="C8" s="24" t="s">
        <v>808</v>
      </c>
      <c r="D8" s="24" t="s">
        <v>59</v>
      </c>
      <c r="E8" s="38">
        <v>374</v>
      </c>
      <c r="F8" s="38"/>
      <c r="G8" s="38"/>
      <c r="H8" s="38" t="s">
        <v>875</v>
      </c>
      <c r="I8" s="39">
        <v>374</v>
      </c>
      <c r="J8" s="38" t="s">
        <v>771</v>
      </c>
      <c r="K8" s="38" t="s">
        <v>1330</v>
      </c>
      <c r="L8" s="38">
        <v>375</v>
      </c>
      <c r="M8" s="24"/>
      <c r="N8" s="24"/>
      <c r="O8" s="24"/>
      <c r="P8" s="24"/>
      <c r="Q8" s="24"/>
      <c r="R8" s="24"/>
      <c r="S8" s="24"/>
      <c r="T8" s="25">
        <v>1894.5</v>
      </c>
      <c r="U8" s="19">
        <v>379.125</v>
      </c>
      <c r="V8" s="19">
        <f t="shared" si="0"/>
        <v>378.9375</v>
      </c>
      <c r="W8" s="19"/>
      <c r="X8" s="19">
        <f t="shared" si="1"/>
        <v>378.9375</v>
      </c>
      <c r="Y8" s="19" t="s">
        <v>28</v>
      </c>
    </row>
    <row r="9" spans="1:25" ht="15" customHeight="1">
      <c r="A9" s="24">
        <v>5</v>
      </c>
      <c r="B9" s="44" t="s">
        <v>720</v>
      </c>
      <c r="C9" s="115">
        <v>30729</v>
      </c>
      <c r="D9" s="24" t="s">
        <v>35</v>
      </c>
      <c r="E9" s="24" t="s">
        <v>721</v>
      </c>
      <c r="F9" s="24"/>
      <c r="G9" s="24"/>
      <c r="H9" s="150">
        <v>371</v>
      </c>
      <c r="I9" s="38">
        <v>375</v>
      </c>
      <c r="J9" s="38">
        <v>379</v>
      </c>
      <c r="K9" s="38">
        <v>385</v>
      </c>
      <c r="L9" s="38">
        <v>376</v>
      </c>
      <c r="M9" s="38"/>
      <c r="N9" s="38"/>
      <c r="O9" s="38">
        <v>380</v>
      </c>
      <c r="P9" s="38"/>
      <c r="Q9" s="39">
        <v>374</v>
      </c>
      <c r="R9" s="24"/>
      <c r="S9" s="24"/>
      <c r="T9" s="25">
        <v>1895</v>
      </c>
      <c r="U9" s="19">
        <v>378</v>
      </c>
      <c r="V9" s="25">
        <f t="shared" si="0"/>
        <v>378.8333333333333</v>
      </c>
      <c r="W9" s="25"/>
      <c r="X9" s="25">
        <f t="shared" si="1"/>
        <v>378.8333333333333</v>
      </c>
      <c r="Y9" s="25" t="s">
        <v>38</v>
      </c>
    </row>
    <row r="10" spans="1:25" ht="15.75">
      <c r="A10" s="24">
        <v>6</v>
      </c>
      <c r="B10" s="44" t="s">
        <v>730</v>
      </c>
      <c r="C10" s="115">
        <v>29889</v>
      </c>
      <c r="D10" s="24" t="s">
        <v>626</v>
      </c>
      <c r="E10" s="39">
        <v>365</v>
      </c>
      <c r="F10" s="38"/>
      <c r="G10" s="38"/>
      <c r="H10" s="38">
        <v>381</v>
      </c>
      <c r="I10" s="38" t="s">
        <v>710</v>
      </c>
      <c r="J10" s="38" t="s">
        <v>877</v>
      </c>
      <c r="K10" s="38">
        <v>378</v>
      </c>
      <c r="L10" s="38">
        <v>373</v>
      </c>
      <c r="M10" s="24"/>
      <c r="N10" s="24"/>
      <c r="O10" s="24"/>
      <c r="P10" s="24"/>
      <c r="Q10" s="24"/>
      <c r="R10" s="24"/>
      <c r="S10" s="24"/>
      <c r="T10" s="25">
        <v>1897.5</v>
      </c>
      <c r="U10" s="19">
        <f>(K10+L10)/2</f>
        <v>375.5</v>
      </c>
      <c r="V10" s="25">
        <f t="shared" si="0"/>
        <v>378.8333333333333</v>
      </c>
      <c r="W10" s="25"/>
      <c r="X10" s="25">
        <f t="shared" si="1"/>
        <v>378.8333333333333</v>
      </c>
      <c r="Y10" s="25" t="s">
        <v>28</v>
      </c>
    </row>
    <row r="11" spans="1:25" s="21" customFormat="1" ht="15.75">
      <c r="A11" s="18">
        <v>7</v>
      </c>
      <c r="B11" s="44" t="s">
        <v>745</v>
      </c>
      <c r="C11" s="24" t="s">
        <v>746</v>
      </c>
      <c r="D11" s="24" t="s">
        <v>26</v>
      </c>
      <c r="E11" s="38">
        <v>376</v>
      </c>
      <c r="F11" s="38"/>
      <c r="G11" s="38"/>
      <c r="H11" s="38">
        <v>378</v>
      </c>
      <c r="I11" s="38">
        <v>380</v>
      </c>
      <c r="J11" s="38">
        <v>377</v>
      </c>
      <c r="K11" s="38" t="s">
        <v>1328</v>
      </c>
      <c r="L11" s="39">
        <v>375</v>
      </c>
      <c r="M11" s="144"/>
      <c r="N11" s="144"/>
      <c r="O11" s="144"/>
      <c r="P11" s="144"/>
      <c r="Q11" s="144"/>
      <c r="R11" s="144"/>
      <c r="S11" s="144"/>
      <c r="T11" s="25">
        <v>1893</v>
      </c>
      <c r="U11" s="25">
        <v>379.5</v>
      </c>
      <c r="V11" s="25">
        <f t="shared" si="0"/>
        <v>378.75</v>
      </c>
      <c r="W11" s="25"/>
      <c r="X11" s="25">
        <f t="shared" si="1"/>
        <v>378.75</v>
      </c>
      <c r="Y11" s="25" t="s">
        <v>28</v>
      </c>
    </row>
    <row r="12" spans="1:25" ht="15.75">
      <c r="A12" s="24">
        <v>8</v>
      </c>
      <c r="B12" s="44" t="s">
        <v>736</v>
      </c>
      <c r="C12" s="24" t="s">
        <v>737</v>
      </c>
      <c r="D12" s="24" t="s">
        <v>205</v>
      </c>
      <c r="E12" s="39">
        <v>371</v>
      </c>
      <c r="F12" s="38"/>
      <c r="G12" s="38"/>
      <c r="H12" s="38" t="s">
        <v>876</v>
      </c>
      <c r="I12" s="38" t="s">
        <v>793</v>
      </c>
      <c r="J12" s="38">
        <v>377</v>
      </c>
      <c r="K12" s="38">
        <v>372</v>
      </c>
      <c r="L12" s="38" t="s">
        <v>793</v>
      </c>
      <c r="M12" s="24"/>
      <c r="N12" s="24"/>
      <c r="O12" s="24"/>
      <c r="P12" s="24"/>
      <c r="Q12" s="24"/>
      <c r="R12" s="24"/>
      <c r="S12" s="24"/>
      <c r="T12" s="25">
        <v>1891.5</v>
      </c>
      <c r="U12" s="19">
        <v>375.75</v>
      </c>
      <c r="V12" s="25">
        <f t="shared" si="0"/>
        <v>377.875</v>
      </c>
      <c r="W12" s="25"/>
      <c r="X12" s="25">
        <f t="shared" si="1"/>
        <v>377.875</v>
      </c>
      <c r="Y12" s="25" t="s">
        <v>38</v>
      </c>
    </row>
    <row r="13" spans="1:25" ht="15.75">
      <c r="A13" s="24">
        <v>9</v>
      </c>
      <c r="B13" s="44" t="s">
        <v>733</v>
      </c>
      <c r="C13" s="115">
        <v>29486</v>
      </c>
      <c r="D13" s="24" t="s">
        <v>49</v>
      </c>
      <c r="E13" s="24">
        <v>374</v>
      </c>
      <c r="F13" s="24"/>
      <c r="G13" s="24"/>
      <c r="H13" s="24"/>
      <c r="I13" s="38" t="s">
        <v>878</v>
      </c>
      <c r="J13" s="38">
        <v>383</v>
      </c>
      <c r="K13" s="38">
        <v>380</v>
      </c>
      <c r="L13" s="38" t="s">
        <v>721</v>
      </c>
      <c r="M13" s="38"/>
      <c r="N13" s="38"/>
      <c r="O13" s="38">
        <v>369</v>
      </c>
      <c r="P13" s="38"/>
      <c r="Q13" s="38"/>
      <c r="R13" s="38"/>
      <c r="S13" s="39">
        <v>369</v>
      </c>
      <c r="T13" s="25">
        <v>1891.5</v>
      </c>
      <c r="U13" s="19">
        <v>374.12</v>
      </c>
      <c r="V13" s="25">
        <f t="shared" si="0"/>
        <v>377.6033333333333</v>
      </c>
      <c r="W13" s="25"/>
      <c r="X13" s="25">
        <f t="shared" si="1"/>
        <v>377.6033333333333</v>
      </c>
      <c r="Y13" s="25" t="s">
        <v>28</v>
      </c>
    </row>
    <row r="14" spans="1:25" ht="15.75">
      <c r="A14" s="24">
        <v>10</v>
      </c>
      <c r="B14" s="44" t="s">
        <v>717</v>
      </c>
      <c r="C14" s="115">
        <v>34880</v>
      </c>
      <c r="D14" s="24" t="s">
        <v>59</v>
      </c>
      <c r="E14" s="38">
        <v>376</v>
      </c>
      <c r="F14" s="38"/>
      <c r="G14" s="38"/>
      <c r="H14" s="38">
        <v>379</v>
      </c>
      <c r="I14" s="38">
        <v>372</v>
      </c>
      <c r="J14" s="38">
        <v>380</v>
      </c>
      <c r="K14" s="39">
        <v>372</v>
      </c>
      <c r="L14" s="38">
        <v>378</v>
      </c>
      <c r="M14" s="24"/>
      <c r="N14" s="24"/>
      <c r="O14" s="24"/>
      <c r="P14" s="24"/>
      <c r="Q14" s="24"/>
      <c r="R14" s="24"/>
      <c r="S14" s="24"/>
      <c r="T14" s="25">
        <v>1885</v>
      </c>
      <c r="U14" s="25">
        <v>379</v>
      </c>
      <c r="V14" s="25">
        <f t="shared" si="0"/>
        <v>377.3333333333333</v>
      </c>
      <c r="W14" s="25"/>
      <c r="X14" s="25">
        <f t="shared" si="1"/>
        <v>377.3333333333333</v>
      </c>
      <c r="Y14" s="25" t="s">
        <v>38</v>
      </c>
    </row>
    <row r="15" spans="1:25" ht="15.75">
      <c r="A15" s="24">
        <v>11</v>
      </c>
      <c r="B15" s="44" t="s">
        <v>708</v>
      </c>
      <c r="C15" s="24" t="s">
        <v>709</v>
      </c>
      <c r="D15" s="24" t="s">
        <v>406</v>
      </c>
      <c r="E15" s="24" t="s">
        <v>711</v>
      </c>
      <c r="F15" s="38">
        <v>378</v>
      </c>
      <c r="G15" s="38" t="s">
        <v>872</v>
      </c>
      <c r="H15" s="38"/>
      <c r="I15" s="38"/>
      <c r="J15" s="38"/>
      <c r="K15" s="39">
        <v>375</v>
      </c>
      <c r="L15" s="38" t="s">
        <v>1332</v>
      </c>
      <c r="M15" s="38"/>
      <c r="N15" s="38"/>
      <c r="O15" s="38">
        <v>378</v>
      </c>
      <c r="P15" s="38"/>
      <c r="Q15" s="38"/>
      <c r="R15" s="38"/>
      <c r="S15" s="38">
        <v>376</v>
      </c>
      <c r="T15" s="25">
        <v>1886</v>
      </c>
      <c r="U15" s="25">
        <v>377</v>
      </c>
      <c r="V15" s="25">
        <f t="shared" si="0"/>
        <v>377.1666666666667</v>
      </c>
      <c r="W15" s="25"/>
      <c r="X15" s="25">
        <f t="shared" si="1"/>
        <v>377.1666666666667</v>
      </c>
      <c r="Y15" s="25" t="s">
        <v>28</v>
      </c>
    </row>
    <row r="16" spans="1:25" s="21" customFormat="1" ht="15.75">
      <c r="A16" s="18">
        <v>12</v>
      </c>
      <c r="B16" s="32" t="s">
        <v>722</v>
      </c>
      <c r="C16" s="18" t="s">
        <v>723</v>
      </c>
      <c r="D16" s="18" t="s">
        <v>59</v>
      </c>
      <c r="E16" s="18">
        <v>374</v>
      </c>
      <c r="F16" s="18"/>
      <c r="G16" s="18"/>
      <c r="H16" s="40">
        <v>377</v>
      </c>
      <c r="I16" s="41">
        <v>371</v>
      </c>
      <c r="J16" s="40">
        <v>377</v>
      </c>
      <c r="K16" s="40" t="s">
        <v>793</v>
      </c>
      <c r="L16" s="40">
        <v>372</v>
      </c>
      <c r="M16" s="40"/>
      <c r="N16" s="40"/>
      <c r="O16" s="40"/>
      <c r="P16" s="40"/>
      <c r="Q16" s="40"/>
      <c r="R16" s="40">
        <v>379</v>
      </c>
      <c r="S16" s="40"/>
      <c r="T16" s="19">
        <v>1884.5</v>
      </c>
      <c r="U16" s="19">
        <v>375.5</v>
      </c>
      <c r="V16" s="19">
        <f t="shared" si="0"/>
        <v>376.6666666666667</v>
      </c>
      <c r="W16" s="19"/>
      <c r="X16" s="19">
        <f t="shared" si="1"/>
        <v>376.6666666666667</v>
      </c>
      <c r="Y16" s="19" t="s">
        <v>38</v>
      </c>
    </row>
    <row r="17" spans="1:25" ht="15.75">
      <c r="A17" s="24">
        <v>13</v>
      </c>
      <c r="B17" s="47" t="s">
        <v>1373</v>
      </c>
      <c r="C17" s="46" t="s">
        <v>1374</v>
      </c>
      <c r="D17" s="46" t="s">
        <v>207</v>
      </c>
      <c r="E17" s="38">
        <v>376</v>
      </c>
      <c r="F17" s="38"/>
      <c r="G17" s="38"/>
      <c r="H17" s="39">
        <v>372</v>
      </c>
      <c r="I17" s="38">
        <v>376</v>
      </c>
      <c r="J17" s="38" t="s">
        <v>716</v>
      </c>
      <c r="K17" s="38">
        <v>374</v>
      </c>
      <c r="L17" s="38">
        <v>376</v>
      </c>
      <c r="M17" s="38"/>
      <c r="N17" s="38"/>
      <c r="O17" s="38"/>
      <c r="P17" s="38"/>
      <c r="Q17" s="38"/>
      <c r="R17" s="38"/>
      <c r="S17" s="38"/>
      <c r="T17" s="78">
        <v>1884</v>
      </c>
      <c r="U17" s="78">
        <v>375</v>
      </c>
      <c r="V17" s="19">
        <f t="shared" si="0"/>
        <v>376.5</v>
      </c>
      <c r="W17" s="78"/>
      <c r="X17" s="19">
        <f t="shared" si="1"/>
        <v>376.5</v>
      </c>
      <c r="Y17" s="142" t="s">
        <v>38</v>
      </c>
    </row>
    <row r="18" spans="1:25" ht="15.75">
      <c r="A18" s="24">
        <v>14</v>
      </c>
      <c r="B18" s="44" t="s">
        <v>743</v>
      </c>
      <c r="C18" s="24" t="s">
        <v>744</v>
      </c>
      <c r="D18" s="24" t="s">
        <v>626</v>
      </c>
      <c r="E18" s="38">
        <v>370</v>
      </c>
      <c r="F18" s="38"/>
      <c r="G18" s="38"/>
      <c r="H18" s="38">
        <v>380</v>
      </c>
      <c r="I18" s="39">
        <v>367</v>
      </c>
      <c r="J18" s="38">
        <v>370</v>
      </c>
      <c r="K18" s="38" t="s">
        <v>1329</v>
      </c>
      <c r="L18" s="38">
        <v>378</v>
      </c>
      <c r="M18" s="24"/>
      <c r="N18" s="24"/>
      <c r="O18" s="24"/>
      <c r="P18" s="24"/>
      <c r="Q18" s="24"/>
      <c r="R18" s="24"/>
      <c r="S18" s="24"/>
      <c r="T18" s="25">
        <v>1879</v>
      </c>
      <c r="U18" s="19">
        <v>379.5</v>
      </c>
      <c r="V18" s="25">
        <f t="shared" si="0"/>
        <v>376.4166666666667</v>
      </c>
      <c r="W18" s="25"/>
      <c r="X18" s="25">
        <f t="shared" si="1"/>
        <v>376.4166666666667</v>
      </c>
      <c r="Y18" s="25" t="s">
        <v>28</v>
      </c>
    </row>
    <row r="19" spans="1:25" s="21" customFormat="1" ht="15.75">
      <c r="A19" s="18">
        <v>15</v>
      </c>
      <c r="B19" s="84" t="s">
        <v>823</v>
      </c>
      <c r="C19" s="83" t="s">
        <v>824</v>
      </c>
      <c r="D19" s="18" t="s">
        <v>59</v>
      </c>
      <c r="E19" s="118">
        <v>372</v>
      </c>
      <c r="F19" s="118"/>
      <c r="G19" s="118"/>
      <c r="H19" s="118">
        <v>376</v>
      </c>
      <c r="I19" s="119">
        <v>366</v>
      </c>
      <c r="J19" s="118">
        <v>378</v>
      </c>
      <c r="K19" s="118">
        <v>377</v>
      </c>
      <c r="L19" s="118">
        <v>375</v>
      </c>
      <c r="M19" s="56"/>
      <c r="N19" s="56"/>
      <c r="O19" s="56"/>
      <c r="P19" s="56"/>
      <c r="Q19" s="56"/>
      <c r="R19" s="56"/>
      <c r="S19" s="56"/>
      <c r="T19" s="19">
        <v>1878</v>
      </c>
      <c r="U19" s="19">
        <f>(K19+L19)/2</f>
        <v>376</v>
      </c>
      <c r="V19" s="19">
        <f t="shared" si="0"/>
        <v>375.6666666666667</v>
      </c>
      <c r="W19" s="19"/>
      <c r="X19" s="19">
        <f t="shared" si="1"/>
        <v>375.6666666666667</v>
      </c>
      <c r="Y19" s="19" t="s">
        <v>38</v>
      </c>
    </row>
    <row r="20" spans="1:25" s="21" customFormat="1" ht="15.75">
      <c r="A20" s="18">
        <v>16</v>
      </c>
      <c r="B20" s="44" t="s">
        <v>728</v>
      </c>
      <c r="C20" s="24" t="s">
        <v>729</v>
      </c>
      <c r="D20" s="24" t="s">
        <v>133</v>
      </c>
      <c r="E20" s="38">
        <v>373</v>
      </c>
      <c r="F20" s="38"/>
      <c r="G20" s="38"/>
      <c r="H20" s="38"/>
      <c r="I20" s="38">
        <v>378</v>
      </c>
      <c r="J20" s="38">
        <v>377</v>
      </c>
      <c r="K20" s="38">
        <v>376</v>
      </c>
      <c r="L20" s="38">
        <v>374</v>
      </c>
      <c r="M20" s="24"/>
      <c r="N20" s="24"/>
      <c r="O20" s="24"/>
      <c r="P20" s="24"/>
      <c r="Q20" s="24"/>
      <c r="R20" s="24"/>
      <c r="S20" s="24"/>
      <c r="T20" s="25">
        <v>1878</v>
      </c>
      <c r="U20" s="19">
        <f>(K20+L20)/2</f>
        <v>375</v>
      </c>
      <c r="V20" s="25">
        <f t="shared" si="0"/>
        <v>375.5</v>
      </c>
      <c r="W20" s="25"/>
      <c r="X20" s="25">
        <f t="shared" si="1"/>
        <v>375.5</v>
      </c>
      <c r="Y20" s="25" t="s">
        <v>38</v>
      </c>
    </row>
    <row r="21" spans="1:25" ht="15.75">
      <c r="A21" s="24">
        <v>17</v>
      </c>
      <c r="B21" s="44" t="s">
        <v>727</v>
      </c>
      <c r="C21" s="115">
        <v>31496</v>
      </c>
      <c r="D21" s="24" t="s">
        <v>26</v>
      </c>
      <c r="E21" s="38">
        <v>377</v>
      </c>
      <c r="F21" s="38"/>
      <c r="G21" s="38"/>
      <c r="H21" s="38">
        <v>370</v>
      </c>
      <c r="I21" s="38">
        <v>375</v>
      </c>
      <c r="J21" s="38">
        <v>378</v>
      </c>
      <c r="K21" s="38">
        <v>376</v>
      </c>
      <c r="L21" s="39">
        <v>369</v>
      </c>
      <c r="M21" s="144"/>
      <c r="N21" s="144"/>
      <c r="O21" s="144"/>
      <c r="P21" s="144"/>
      <c r="Q21" s="144"/>
      <c r="R21" s="144"/>
      <c r="S21" s="144"/>
      <c r="T21" s="25">
        <v>1876</v>
      </c>
      <c r="U21" s="25">
        <v>377</v>
      </c>
      <c r="V21" s="25">
        <f t="shared" si="0"/>
        <v>375.5</v>
      </c>
      <c r="W21" s="25"/>
      <c r="X21" s="25">
        <f t="shared" si="1"/>
        <v>375.5</v>
      </c>
      <c r="Y21" s="25" t="s">
        <v>38</v>
      </c>
    </row>
    <row r="22" spans="1:25" ht="15.75">
      <c r="A22" s="24">
        <v>18</v>
      </c>
      <c r="B22" s="32" t="s">
        <v>706</v>
      </c>
      <c r="C22" s="81">
        <v>35519</v>
      </c>
      <c r="D22" s="18" t="s">
        <v>379</v>
      </c>
      <c r="E22" s="18" t="s">
        <v>707</v>
      </c>
      <c r="F22" s="40">
        <v>378</v>
      </c>
      <c r="G22" s="40" t="s">
        <v>874</v>
      </c>
      <c r="H22" s="40"/>
      <c r="I22" s="40"/>
      <c r="J22" s="40"/>
      <c r="K22" s="41">
        <v>369</v>
      </c>
      <c r="L22" s="40">
        <v>373</v>
      </c>
      <c r="M22" s="40"/>
      <c r="N22" s="40">
        <v>374</v>
      </c>
      <c r="O22" s="40"/>
      <c r="P22" s="40"/>
      <c r="Q22" s="40"/>
      <c r="R22" s="40">
        <v>377</v>
      </c>
      <c r="S22" s="40"/>
      <c r="T22" s="19">
        <v>1876.5</v>
      </c>
      <c r="U22" s="19">
        <v>375.5</v>
      </c>
      <c r="V22" s="19">
        <f t="shared" si="0"/>
        <v>375.3333333333333</v>
      </c>
      <c r="W22" s="19"/>
      <c r="X22" s="19">
        <f t="shared" si="1"/>
        <v>375.3333333333333</v>
      </c>
      <c r="Y22" s="19" t="s">
        <v>38</v>
      </c>
    </row>
    <row r="23" spans="1:25" s="79" customFormat="1" ht="15.75">
      <c r="A23" s="24">
        <v>19</v>
      </c>
      <c r="B23" s="44" t="s">
        <v>762</v>
      </c>
      <c r="C23" s="24" t="s">
        <v>763</v>
      </c>
      <c r="D23" s="24" t="s">
        <v>59</v>
      </c>
      <c r="E23" s="38">
        <v>378</v>
      </c>
      <c r="F23" s="38"/>
      <c r="G23" s="38"/>
      <c r="H23" s="38">
        <v>375</v>
      </c>
      <c r="I23" s="39">
        <v>367</v>
      </c>
      <c r="J23" s="38">
        <v>375</v>
      </c>
      <c r="K23" s="38">
        <v>375</v>
      </c>
      <c r="L23" s="38">
        <v>373</v>
      </c>
      <c r="M23" s="24"/>
      <c r="N23" s="24"/>
      <c r="O23" s="24"/>
      <c r="P23" s="24"/>
      <c r="Q23" s="24"/>
      <c r="R23" s="24"/>
      <c r="S23" s="24"/>
      <c r="T23" s="25">
        <v>1876</v>
      </c>
      <c r="U23" s="19">
        <f>(K23+L23)/2</f>
        <v>374</v>
      </c>
      <c r="V23" s="25">
        <f t="shared" si="0"/>
        <v>375</v>
      </c>
      <c r="W23" s="25"/>
      <c r="X23" s="25">
        <f t="shared" si="1"/>
        <v>375</v>
      </c>
      <c r="Y23" s="25" t="s">
        <v>38</v>
      </c>
    </row>
    <row r="24" spans="1:25" ht="15.75">
      <c r="A24" s="24">
        <v>20</v>
      </c>
      <c r="B24" s="44" t="s">
        <v>731</v>
      </c>
      <c r="C24" s="24" t="s">
        <v>732</v>
      </c>
      <c r="D24" s="24" t="s">
        <v>26</v>
      </c>
      <c r="E24" s="38">
        <v>371</v>
      </c>
      <c r="F24" s="38"/>
      <c r="G24" s="38"/>
      <c r="H24" s="38">
        <v>374</v>
      </c>
      <c r="I24" s="38">
        <v>378</v>
      </c>
      <c r="J24" s="38">
        <v>373</v>
      </c>
      <c r="K24" s="38">
        <v>376</v>
      </c>
      <c r="L24" s="39">
        <v>367</v>
      </c>
      <c r="M24" s="144"/>
      <c r="N24" s="144"/>
      <c r="O24" s="144"/>
      <c r="P24" s="144"/>
      <c r="Q24" s="144"/>
      <c r="R24" s="144"/>
      <c r="S24" s="144"/>
      <c r="T24" s="25">
        <v>1872</v>
      </c>
      <c r="U24" s="25">
        <v>374.5</v>
      </c>
      <c r="V24" s="25">
        <f t="shared" si="0"/>
        <v>374.4166666666667</v>
      </c>
      <c r="W24" s="25"/>
      <c r="X24" s="25">
        <f t="shared" si="1"/>
        <v>374.4166666666667</v>
      </c>
      <c r="Y24" s="25" t="s">
        <v>38</v>
      </c>
    </row>
    <row r="25" spans="1:25" s="79" customFormat="1" ht="15.75">
      <c r="A25" s="24">
        <v>21</v>
      </c>
      <c r="B25" s="44" t="s">
        <v>800</v>
      </c>
      <c r="C25" s="24" t="s">
        <v>801</v>
      </c>
      <c r="D25" s="24" t="s">
        <v>35</v>
      </c>
      <c r="E25" s="38">
        <v>376</v>
      </c>
      <c r="F25" s="38"/>
      <c r="G25" s="38"/>
      <c r="H25" s="39">
        <v>368</v>
      </c>
      <c r="I25" s="38">
        <v>370</v>
      </c>
      <c r="J25" s="38">
        <v>374</v>
      </c>
      <c r="K25" s="38">
        <v>374</v>
      </c>
      <c r="L25" s="38">
        <v>376</v>
      </c>
      <c r="M25" s="24"/>
      <c r="N25" s="24"/>
      <c r="O25" s="24"/>
      <c r="P25" s="24"/>
      <c r="Q25" s="24"/>
      <c r="R25" s="24"/>
      <c r="S25" s="24"/>
      <c r="T25" s="25">
        <v>1870</v>
      </c>
      <c r="U25" s="19">
        <f>(K25+L25)/2</f>
        <v>375</v>
      </c>
      <c r="V25" s="19">
        <f t="shared" si="0"/>
        <v>374.1666666666667</v>
      </c>
      <c r="W25" s="19"/>
      <c r="X25" s="19">
        <f t="shared" si="1"/>
        <v>374.1666666666667</v>
      </c>
      <c r="Y25" s="19" t="s">
        <v>38</v>
      </c>
    </row>
    <row r="26" spans="1:25" ht="15.75">
      <c r="A26" s="24">
        <v>22</v>
      </c>
      <c r="B26" s="44" t="s">
        <v>751</v>
      </c>
      <c r="C26" s="24" t="s">
        <v>752</v>
      </c>
      <c r="D26" s="24" t="s">
        <v>49</v>
      </c>
      <c r="E26" s="24">
        <v>376</v>
      </c>
      <c r="F26" s="24"/>
      <c r="G26" s="24"/>
      <c r="H26" s="24">
        <v>374</v>
      </c>
      <c r="I26" s="39">
        <v>366</v>
      </c>
      <c r="J26" s="38">
        <v>369</v>
      </c>
      <c r="K26" s="38">
        <v>380</v>
      </c>
      <c r="L26" s="38">
        <v>379</v>
      </c>
      <c r="M26" s="38"/>
      <c r="N26" s="38"/>
      <c r="O26" s="38"/>
      <c r="P26" s="38">
        <v>372</v>
      </c>
      <c r="Q26" s="38">
        <v>370</v>
      </c>
      <c r="R26" s="24"/>
      <c r="S26" s="24"/>
      <c r="T26" s="25">
        <v>1870</v>
      </c>
      <c r="U26" s="19">
        <v>371</v>
      </c>
      <c r="V26" s="25">
        <f t="shared" si="0"/>
        <v>373.5</v>
      </c>
      <c r="W26" s="25"/>
      <c r="X26" s="25">
        <f t="shared" si="1"/>
        <v>373.5</v>
      </c>
      <c r="Y26" s="25" t="s">
        <v>38</v>
      </c>
    </row>
    <row r="27" spans="1:25" ht="15.75">
      <c r="A27" s="24">
        <v>23</v>
      </c>
      <c r="B27" s="32" t="s">
        <v>724</v>
      </c>
      <c r="C27" s="81">
        <v>36028</v>
      </c>
      <c r="D27" s="18" t="s">
        <v>165</v>
      </c>
      <c r="E27" s="40">
        <v>371</v>
      </c>
      <c r="F27" s="40"/>
      <c r="G27" s="40"/>
      <c r="H27" s="40">
        <v>379</v>
      </c>
      <c r="I27" s="40">
        <v>379</v>
      </c>
      <c r="J27" s="40">
        <v>370</v>
      </c>
      <c r="K27" s="40">
        <v>368</v>
      </c>
      <c r="L27" s="41">
        <v>362</v>
      </c>
      <c r="M27" s="140"/>
      <c r="N27" s="140"/>
      <c r="O27" s="140"/>
      <c r="P27" s="140"/>
      <c r="Q27" s="140"/>
      <c r="R27" s="140"/>
      <c r="S27" s="140"/>
      <c r="T27" s="19">
        <v>1867</v>
      </c>
      <c r="U27" s="19">
        <v>369</v>
      </c>
      <c r="V27" s="19">
        <f t="shared" si="0"/>
        <v>372.6666666666667</v>
      </c>
      <c r="W27" s="19"/>
      <c r="X27" s="19">
        <f t="shared" si="1"/>
        <v>372.6666666666667</v>
      </c>
      <c r="Y27" s="19" t="s">
        <v>38</v>
      </c>
    </row>
    <row r="28" spans="1:25" ht="15.75">
      <c r="A28" s="24">
        <v>24</v>
      </c>
      <c r="B28" s="44" t="s">
        <v>734</v>
      </c>
      <c r="C28" s="24" t="s">
        <v>735</v>
      </c>
      <c r="D28" s="24" t="s">
        <v>59</v>
      </c>
      <c r="E28" s="38">
        <v>368</v>
      </c>
      <c r="F28" s="38"/>
      <c r="G28" s="38"/>
      <c r="H28" s="38">
        <v>369</v>
      </c>
      <c r="I28" s="39">
        <v>368</v>
      </c>
      <c r="J28" s="38">
        <v>380</v>
      </c>
      <c r="K28" s="38">
        <v>372</v>
      </c>
      <c r="L28" s="38">
        <v>374</v>
      </c>
      <c r="M28" s="24"/>
      <c r="N28" s="24"/>
      <c r="O28" s="24"/>
      <c r="P28" s="24"/>
      <c r="Q28" s="24"/>
      <c r="R28" s="24"/>
      <c r="S28" s="24"/>
      <c r="T28" s="25">
        <v>1863</v>
      </c>
      <c r="U28" s="19">
        <f>(K28+L28)/2</f>
        <v>373</v>
      </c>
      <c r="V28" s="25">
        <f t="shared" si="0"/>
        <v>372.6666666666667</v>
      </c>
      <c r="W28" s="25"/>
      <c r="X28" s="25">
        <f t="shared" si="1"/>
        <v>372.6666666666667</v>
      </c>
      <c r="Y28" s="25" t="s">
        <v>38</v>
      </c>
    </row>
    <row r="29" spans="1:25" s="21" customFormat="1" ht="15.75">
      <c r="A29" s="18">
        <v>25</v>
      </c>
      <c r="B29" s="44" t="s">
        <v>791</v>
      </c>
      <c r="C29" s="24" t="s">
        <v>792</v>
      </c>
      <c r="D29" s="24" t="s">
        <v>207</v>
      </c>
      <c r="E29" s="38">
        <v>371</v>
      </c>
      <c r="F29" s="38"/>
      <c r="G29" s="38"/>
      <c r="H29" s="38">
        <v>374</v>
      </c>
      <c r="I29" s="38">
        <v>377</v>
      </c>
      <c r="J29" s="38">
        <v>371</v>
      </c>
      <c r="K29" s="38">
        <v>370</v>
      </c>
      <c r="L29" s="39">
        <v>369</v>
      </c>
      <c r="M29" s="144"/>
      <c r="N29" s="144"/>
      <c r="O29" s="144"/>
      <c r="P29" s="144"/>
      <c r="Q29" s="144"/>
      <c r="R29" s="144"/>
      <c r="S29" s="144"/>
      <c r="T29" s="25">
        <v>1863</v>
      </c>
      <c r="U29" s="25">
        <v>370.5</v>
      </c>
      <c r="V29" s="25">
        <f t="shared" si="0"/>
        <v>372.25</v>
      </c>
      <c r="W29" s="25"/>
      <c r="X29" s="25">
        <f t="shared" si="1"/>
        <v>372.25</v>
      </c>
      <c r="Y29" s="25" t="s">
        <v>38</v>
      </c>
    </row>
    <row r="30" spans="1:25" ht="15.75">
      <c r="A30" s="24">
        <v>26</v>
      </c>
      <c r="B30" s="84" t="s">
        <v>821</v>
      </c>
      <c r="C30" s="83" t="s">
        <v>822</v>
      </c>
      <c r="D30" s="18" t="s">
        <v>64</v>
      </c>
      <c r="E30" s="118">
        <v>372</v>
      </c>
      <c r="F30" s="118"/>
      <c r="G30" s="118"/>
      <c r="H30" s="118">
        <v>378</v>
      </c>
      <c r="I30" s="118">
        <v>373</v>
      </c>
      <c r="J30" s="118"/>
      <c r="K30" s="118">
        <v>366</v>
      </c>
      <c r="L30" s="118">
        <v>374</v>
      </c>
      <c r="M30" s="56"/>
      <c r="N30" s="56"/>
      <c r="O30" s="56"/>
      <c r="P30" s="56"/>
      <c r="Q30" s="56"/>
      <c r="R30" s="56"/>
      <c r="S30" s="56"/>
      <c r="T30" s="19">
        <v>1863</v>
      </c>
      <c r="U30" s="19">
        <f>(K30+L30)/2</f>
        <v>370</v>
      </c>
      <c r="V30" s="19">
        <f t="shared" si="0"/>
        <v>372.1666666666667</v>
      </c>
      <c r="W30" s="19"/>
      <c r="X30" s="19">
        <f t="shared" si="1"/>
        <v>372.1666666666667</v>
      </c>
      <c r="Y30" s="19" t="s">
        <v>38</v>
      </c>
    </row>
    <row r="31" spans="1:25" ht="15.75">
      <c r="A31" s="24">
        <v>27</v>
      </c>
      <c r="B31" s="57" t="s">
        <v>819</v>
      </c>
      <c r="C31" s="83" t="s">
        <v>261</v>
      </c>
      <c r="D31" s="56" t="s">
        <v>820</v>
      </c>
      <c r="E31" s="118">
        <v>369</v>
      </c>
      <c r="F31" s="118"/>
      <c r="G31" s="118"/>
      <c r="H31" s="118">
        <v>368</v>
      </c>
      <c r="I31" s="118">
        <v>379</v>
      </c>
      <c r="J31" s="119">
        <v>365</v>
      </c>
      <c r="K31" s="118">
        <v>374</v>
      </c>
      <c r="L31" s="118">
        <v>370</v>
      </c>
      <c r="M31" s="56"/>
      <c r="N31" s="56"/>
      <c r="O31" s="56"/>
      <c r="P31" s="56"/>
      <c r="Q31" s="56"/>
      <c r="R31" s="56"/>
      <c r="S31" s="56"/>
      <c r="T31" s="19">
        <v>1860</v>
      </c>
      <c r="U31" s="19">
        <f>(K31+L31)/2</f>
        <v>372</v>
      </c>
      <c r="V31" s="19">
        <f t="shared" si="0"/>
        <v>372</v>
      </c>
      <c r="W31" s="19"/>
      <c r="X31" s="19">
        <f t="shared" si="1"/>
        <v>372</v>
      </c>
      <c r="Y31" s="19" t="s">
        <v>38</v>
      </c>
    </row>
    <row r="32" spans="1:25" ht="15.75">
      <c r="A32" s="24">
        <v>28</v>
      </c>
      <c r="B32" s="44" t="s">
        <v>755</v>
      </c>
      <c r="C32" s="24" t="s">
        <v>756</v>
      </c>
      <c r="D32" s="24" t="s">
        <v>55</v>
      </c>
      <c r="E32" s="38">
        <v>370</v>
      </c>
      <c r="F32" s="38"/>
      <c r="G32" s="38"/>
      <c r="H32" s="38">
        <v>368</v>
      </c>
      <c r="I32" s="38">
        <v>370</v>
      </c>
      <c r="J32" s="38">
        <v>373</v>
      </c>
      <c r="K32" s="38">
        <v>375</v>
      </c>
      <c r="L32" s="39" t="s">
        <v>172</v>
      </c>
      <c r="M32" s="144"/>
      <c r="N32" s="144"/>
      <c r="O32" s="144"/>
      <c r="P32" s="144"/>
      <c r="Q32" s="144"/>
      <c r="R32" s="144"/>
      <c r="S32" s="144"/>
      <c r="T32" s="25">
        <v>1856</v>
      </c>
      <c r="U32" s="25">
        <v>374</v>
      </c>
      <c r="V32" s="25">
        <f t="shared" si="0"/>
        <v>371.6666666666667</v>
      </c>
      <c r="W32" s="25"/>
      <c r="X32" s="25">
        <f t="shared" si="1"/>
        <v>371.6666666666667</v>
      </c>
      <c r="Y32" s="25" t="s">
        <v>38</v>
      </c>
    </row>
    <row r="33" spans="1:25" ht="15.75">
      <c r="A33" s="24">
        <v>29</v>
      </c>
      <c r="B33" s="44" t="s">
        <v>739</v>
      </c>
      <c r="C33" s="24" t="s">
        <v>740</v>
      </c>
      <c r="D33" s="24" t="s">
        <v>79</v>
      </c>
      <c r="E33" s="38">
        <v>369</v>
      </c>
      <c r="F33" s="38"/>
      <c r="G33" s="38"/>
      <c r="H33" s="38">
        <v>373</v>
      </c>
      <c r="I33" s="38">
        <v>367</v>
      </c>
      <c r="J33" s="38">
        <v>373</v>
      </c>
      <c r="K33" s="39">
        <v>366</v>
      </c>
      <c r="L33" s="38">
        <v>374</v>
      </c>
      <c r="M33" s="24"/>
      <c r="N33" s="24"/>
      <c r="O33" s="24"/>
      <c r="P33" s="24"/>
      <c r="Q33" s="24"/>
      <c r="R33" s="24"/>
      <c r="S33" s="24"/>
      <c r="T33" s="25">
        <v>1856</v>
      </c>
      <c r="U33" s="25">
        <v>373.5</v>
      </c>
      <c r="V33" s="25">
        <f t="shared" si="0"/>
        <v>371.5833333333333</v>
      </c>
      <c r="W33" s="25"/>
      <c r="X33" s="25">
        <f t="shared" si="1"/>
        <v>371.5833333333333</v>
      </c>
      <c r="Y33" s="25" t="s">
        <v>38</v>
      </c>
    </row>
    <row r="34" spans="1:25" s="79" customFormat="1" ht="15.75">
      <c r="A34" s="24">
        <v>30</v>
      </c>
      <c r="B34" s="57" t="s">
        <v>844</v>
      </c>
      <c r="C34" s="82" t="s">
        <v>809</v>
      </c>
      <c r="D34" s="56" t="s">
        <v>26</v>
      </c>
      <c r="E34" s="119">
        <v>363</v>
      </c>
      <c r="F34" s="118"/>
      <c r="G34" s="118"/>
      <c r="H34" s="118">
        <v>366</v>
      </c>
      <c r="I34" s="118">
        <v>368</v>
      </c>
      <c r="J34" s="118">
        <v>368</v>
      </c>
      <c r="K34" s="118">
        <v>371</v>
      </c>
      <c r="L34" s="118">
        <v>380</v>
      </c>
      <c r="M34" s="56"/>
      <c r="N34" s="56"/>
      <c r="O34" s="56"/>
      <c r="P34" s="56"/>
      <c r="Q34" s="56"/>
      <c r="R34" s="56"/>
      <c r="S34" s="56"/>
      <c r="T34" s="19">
        <v>1853</v>
      </c>
      <c r="U34" s="19">
        <f>(K34+L34)/2</f>
        <v>375.5</v>
      </c>
      <c r="V34" s="19">
        <f t="shared" si="0"/>
        <v>371.4166666666667</v>
      </c>
      <c r="W34" s="19"/>
      <c r="X34" s="19">
        <f t="shared" si="1"/>
        <v>371.4166666666667</v>
      </c>
      <c r="Y34" s="19" t="s">
        <v>38</v>
      </c>
    </row>
    <row r="35" spans="1:25" s="21" customFormat="1" ht="15.75">
      <c r="A35" s="18">
        <v>31</v>
      </c>
      <c r="B35" s="32" t="s">
        <v>718</v>
      </c>
      <c r="C35" s="18" t="s">
        <v>719</v>
      </c>
      <c r="D35" s="18" t="s">
        <v>49</v>
      </c>
      <c r="E35" s="18">
        <v>377</v>
      </c>
      <c r="F35" s="18"/>
      <c r="G35" s="18"/>
      <c r="H35" s="18">
        <v>370</v>
      </c>
      <c r="I35" s="18">
        <v>380</v>
      </c>
      <c r="J35" s="40">
        <v>376</v>
      </c>
      <c r="K35" s="40">
        <v>369</v>
      </c>
      <c r="L35" s="40">
        <v>370</v>
      </c>
      <c r="M35" s="40"/>
      <c r="N35" s="40">
        <v>370</v>
      </c>
      <c r="O35" s="40"/>
      <c r="P35" s="40"/>
      <c r="Q35" s="41">
        <v>361</v>
      </c>
      <c r="R35" s="40">
        <v>371</v>
      </c>
      <c r="S35" s="40"/>
      <c r="T35" s="19">
        <v>1856</v>
      </c>
      <c r="U35" s="19">
        <v>370.5</v>
      </c>
      <c r="V35" s="19">
        <f t="shared" si="0"/>
        <v>371.0833333333333</v>
      </c>
      <c r="W35" s="19"/>
      <c r="X35" s="19">
        <f t="shared" si="1"/>
        <v>371.0833333333333</v>
      </c>
      <c r="Y35" s="19" t="s">
        <v>38</v>
      </c>
    </row>
    <row r="36" spans="1:25" ht="15.75">
      <c r="A36" s="24">
        <v>32</v>
      </c>
      <c r="B36" s="32" t="s">
        <v>795</v>
      </c>
      <c r="C36" s="18" t="s">
        <v>796</v>
      </c>
      <c r="D36" s="18" t="s">
        <v>175</v>
      </c>
      <c r="E36" s="40">
        <v>374</v>
      </c>
      <c r="F36" s="40"/>
      <c r="G36" s="40"/>
      <c r="H36" s="41">
        <v>362</v>
      </c>
      <c r="I36" s="40">
        <v>369</v>
      </c>
      <c r="J36" s="40">
        <v>370</v>
      </c>
      <c r="K36" s="40">
        <v>374</v>
      </c>
      <c r="L36" s="40">
        <v>368</v>
      </c>
      <c r="M36" s="18"/>
      <c r="N36" s="18"/>
      <c r="O36" s="18"/>
      <c r="P36" s="18"/>
      <c r="Q36" s="18"/>
      <c r="R36" s="18"/>
      <c r="S36" s="18"/>
      <c r="T36" s="19">
        <v>1855</v>
      </c>
      <c r="U36" s="19">
        <f>(K36+L36)/2</f>
        <v>371</v>
      </c>
      <c r="V36" s="19">
        <f t="shared" si="0"/>
        <v>371</v>
      </c>
      <c r="W36" s="19"/>
      <c r="X36" s="19">
        <f t="shared" si="1"/>
        <v>371</v>
      </c>
      <c r="Y36" s="19" t="s">
        <v>38</v>
      </c>
    </row>
    <row r="37" spans="1:25" ht="15.75">
      <c r="A37" s="24">
        <v>33</v>
      </c>
      <c r="B37" s="44" t="s">
        <v>741</v>
      </c>
      <c r="C37" s="24" t="s">
        <v>742</v>
      </c>
      <c r="D37" s="24" t="s">
        <v>406</v>
      </c>
      <c r="E37" s="38">
        <v>369</v>
      </c>
      <c r="F37" s="38"/>
      <c r="G37" s="38"/>
      <c r="H37" s="38">
        <v>372</v>
      </c>
      <c r="I37" s="38">
        <v>367</v>
      </c>
      <c r="J37" s="38">
        <v>374</v>
      </c>
      <c r="K37" s="39">
        <v>364</v>
      </c>
      <c r="L37" s="38">
        <v>369</v>
      </c>
      <c r="M37" s="24"/>
      <c r="N37" s="24"/>
      <c r="O37" s="24"/>
      <c r="P37" s="24"/>
      <c r="Q37" s="24"/>
      <c r="R37" s="24"/>
      <c r="S37" s="24"/>
      <c r="T37" s="25">
        <v>1851</v>
      </c>
      <c r="U37" s="25">
        <v>371.5</v>
      </c>
      <c r="V37" s="25">
        <f aca="true" t="shared" si="2" ref="V37:V68">(T37+U37)/6</f>
        <v>370.4166666666667</v>
      </c>
      <c r="W37" s="25"/>
      <c r="X37" s="25">
        <f aca="true" t="shared" si="3" ref="X37:X68">(V37+W37)</f>
        <v>370.4166666666667</v>
      </c>
      <c r="Y37" s="25" t="s">
        <v>38</v>
      </c>
    </row>
    <row r="38" spans="1:25" ht="15.75">
      <c r="A38" s="24">
        <v>34</v>
      </c>
      <c r="B38" s="57" t="s">
        <v>829</v>
      </c>
      <c r="C38" s="82" t="s">
        <v>830</v>
      </c>
      <c r="D38" s="56" t="s">
        <v>49</v>
      </c>
      <c r="E38" s="119">
        <v>368</v>
      </c>
      <c r="F38" s="118"/>
      <c r="G38" s="118"/>
      <c r="H38" s="118">
        <v>370</v>
      </c>
      <c r="I38" s="118">
        <v>369</v>
      </c>
      <c r="J38" s="118">
        <v>370</v>
      </c>
      <c r="K38" s="118">
        <v>372</v>
      </c>
      <c r="L38" s="118">
        <v>369</v>
      </c>
      <c r="M38" s="56"/>
      <c r="N38" s="56"/>
      <c r="O38" s="56"/>
      <c r="P38" s="56"/>
      <c r="Q38" s="56"/>
      <c r="R38" s="56"/>
      <c r="S38" s="56"/>
      <c r="T38" s="19">
        <v>1850</v>
      </c>
      <c r="U38" s="19">
        <f>(K38+L38)/2</f>
        <v>370.5</v>
      </c>
      <c r="V38" s="19">
        <f t="shared" si="2"/>
        <v>370.0833333333333</v>
      </c>
      <c r="W38" s="19"/>
      <c r="X38" s="19">
        <f t="shared" si="3"/>
        <v>370.0833333333333</v>
      </c>
      <c r="Y38" s="19" t="s">
        <v>38</v>
      </c>
    </row>
    <row r="39" spans="1:25" ht="15.75">
      <c r="A39" s="24">
        <v>35</v>
      </c>
      <c r="B39" s="47" t="s">
        <v>1348</v>
      </c>
      <c r="C39" s="46">
        <v>4.021978</v>
      </c>
      <c r="D39" s="46" t="s">
        <v>59</v>
      </c>
      <c r="E39" s="38">
        <v>374</v>
      </c>
      <c r="F39" s="38"/>
      <c r="G39" s="38"/>
      <c r="H39" s="38">
        <v>373</v>
      </c>
      <c r="I39" s="38">
        <v>373</v>
      </c>
      <c r="J39" s="38">
        <v>363</v>
      </c>
      <c r="K39" s="39">
        <v>363</v>
      </c>
      <c r="L39" s="38">
        <v>370</v>
      </c>
      <c r="M39" s="38"/>
      <c r="N39" s="38"/>
      <c r="O39" s="38"/>
      <c r="P39" s="38"/>
      <c r="Q39" s="38"/>
      <c r="R39" s="38"/>
      <c r="S39" s="38"/>
      <c r="T39" s="78">
        <v>1853</v>
      </c>
      <c r="U39" s="78">
        <v>366.5</v>
      </c>
      <c r="V39" s="19">
        <f t="shared" si="2"/>
        <v>369.9166666666667</v>
      </c>
      <c r="W39" s="78"/>
      <c r="X39" s="19">
        <f t="shared" si="3"/>
        <v>369.9166666666667</v>
      </c>
      <c r="Y39" s="142" t="s">
        <v>38</v>
      </c>
    </row>
    <row r="40" spans="1:25" ht="15.75">
      <c r="A40" s="24">
        <v>36</v>
      </c>
      <c r="B40" s="44" t="s">
        <v>747</v>
      </c>
      <c r="C40" s="24" t="s">
        <v>748</v>
      </c>
      <c r="D40" s="24" t="s">
        <v>165</v>
      </c>
      <c r="E40" s="39">
        <v>360</v>
      </c>
      <c r="F40" s="38"/>
      <c r="G40" s="38"/>
      <c r="H40" s="38">
        <v>376</v>
      </c>
      <c r="I40" s="38">
        <v>370</v>
      </c>
      <c r="J40" s="38">
        <v>369</v>
      </c>
      <c r="K40" s="38">
        <v>365</v>
      </c>
      <c r="L40" s="38">
        <v>371</v>
      </c>
      <c r="M40" s="24"/>
      <c r="N40" s="24"/>
      <c r="O40" s="24"/>
      <c r="P40" s="24"/>
      <c r="Q40" s="24"/>
      <c r="R40" s="24"/>
      <c r="S40" s="24"/>
      <c r="T40" s="25">
        <v>1851</v>
      </c>
      <c r="U40" s="19">
        <f>(K40+L40)/2</f>
        <v>368</v>
      </c>
      <c r="V40" s="25">
        <f t="shared" si="2"/>
        <v>369.8333333333333</v>
      </c>
      <c r="W40" s="25"/>
      <c r="X40" s="25">
        <f t="shared" si="3"/>
        <v>369.8333333333333</v>
      </c>
      <c r="Y40" s="25" t="s">
        <v>38</v>
      </c>
    </row>
    <row r="41" spans="1:25" s="21" customFormat="1" ht="15.75">
      <c r="A41" s="18">
        <v>37</v>
      </c>
      <c r="B41" s="44" t="s">
        <v>757</v>
      </c>
      <c r="C41" s="24" t="s">
        <v>758</v>
      </c>
      <c r="D41" s="24" t="s">
        <v>55</v>
      </c>
      <c r="E41" s="39">
        <v>363</v>
      </c>
      <c r="F41" s="38"/>
      <c r="G41" s="38"/>
      <c r="H41" s="38">
        <v>373</v>
      </c>
      <c r="I41" s="38">
        <v>378</v>
      </c>
      <c r="J41" s="38">
        <v>371</v>
      </c>
      <c r="K41" s="38">
        <v>364</v>
      </c>
      <c r="L41" s="38">
        <v>367</v>
      </c>
      <c r="M41" s="24"/>
      <c r="N41" s="24"/>
      <c r="O41" s="24"/>
      <c r="P41" s="24"/>
      <c r="Q41" s="24"/>
      <c r="R41" s="24"/>
      <c r="S41" s="24"/>
      <c r="T41" s="25">
        <v>1853</v>
      </c>
      <c r="U41" s="19">
        <f>(K41+L41)/2</f>
        <v>365.5</v>
      </c>
      <c r="V41" s="25">
        <f t="shared" si="2"/>
        <v>369.75</v>
      </c>
      <c r="W41" s="25"/>
      <c r="X41" s="25">
        <f t="shared" si="3"/>
        <v>369.75</v>
      </c>
      <c r="Y41" s="25" t="s">
        <v>38</v>
      </c>
    </row>
    <row r="42" spans="1:25" s="21" customFormat="1" ht="15.75">
      <c r="A42" s="18">
        <v>38</v>
      </c>
      <c r="B42" s="84" t="s">
        <v>825</v>
      </c>
      <c r="C42" s="83" t="s">
        <v>826</v>
      </c>
      <c r="D42" s="18" t="s">
        <v>59</v>
      </c>
      <c r="E42" s="118">
        <v>374</v>
      </c>
      <c r="F42" s="118"/>
      <c r="G42" s="118"/>
      <c r="H42" s="118">
        <v>366</v>
      </c>
      <c r="I42" s="119">
        <v>364</v>
      </c>
      <c r="J42" s="118">
        <v>367</v>
      </c>
      <c r="K42" s="118">
        <v>368</v>
      </c>
      <c r="L42" s="118">
        <v>373</v>
      </c>
      <c r="M42" s="56"/>
      <c r="N42" s="56"/>
      <c r="O42" s="56"/>
      <c r="P42" s="56"/>
      <c r="Q42" s="56"/>
      <c r="R42" s="56"/>
      <c r="S42" s="56"/>
      <c r="T42" s="19">
        <v>1848</v>
      </c>
      <c r="U42" s="19">
        <f>(K42+L42)/2</f>
        <v>370.5</v>
      </c>
      <c r="V42" s="19">
        <f t="shared" si="2"/>
        <v>369.75</v>
      </c>
      <c r="W42" s="19"/>
      <c r="X42" s="19">
        <f t="shared" si="3"/>
        <v>369.75</v>
      </c>
      <c r="Y42" s="19" t="s">
        <v>38</v>
      </c>
    </row>
    <row r="43" spans="1:25" s="21" customFormat="1" ht="15.75">
      <c r="A43" s="18">
        <v>39</v>
      </c>
      <c r="B43" s="32" t="s">
        <v>770</v>
      </c>
      <c r="C43" s="18" t="s">
        <v>206</v>
      </c>
      <c r="D43" s="18" t="s">
        <v>49</v>
      </c>
      <c r="E43" s="40" t="s">
        <v>771</v>
      </c>
      <c r="F43" s="40"/>
      <c r="G43" s="40"/>
      <c r="H43" s="40">
        <v>363</v>
      </c>
      <c r="I43" s="40">
        <v>366</v>
      </c>
      <c r="J43" s="40">
        <v>373</v>
      </c>
      <c r="K43" s="40">
        <v>365</v>
      </c>
      <c r="L43" s="41">
        <v>326</v>
      </c>
      <c r="M43" s="140"/>
      <c r="N43" s="140"/>
      <c r="O43" s="140"/>
      <c r="P43" s="140"/>
      <c r="Q43" s="140"/>
      <c r="R43" s="140"/>
      <c r="S43" s="140"/>
      <c r="T43" s="19">
        <v>1848.25</v>
      </c>
      <c r="U43" s="19">
        <v>369</v>
      </c>
      <c r="V43" s="19">
        <f t="shared" si="2"/>
        <v>369.5416666666667</v>
      </c>
      <c r="W43" s="19"/>
      <c r="X43" s="19">
        <f t="shared" si="3"/>
        <v>369.5416666666667</v>
      </c>
      <c r="Y43" s="19" t="s">
        <v>38</v>
      </c>
    </row>
    <row r="44" spans="1:25" s="21" customFormat="1" ht="15.75">
      <c r="A44" s="18">
        <v>41</v>
      </c>
      <c r="B44" s="44" t="s">
        <v>753</v>
      </c>
      <c r="C44" s="24" t="s">
        <v>754</v>
      </c>
      <c r="D44" s="24" t="s">
        <v>59</v>
      </c>
      <c r="E44" s="38">
        <v>365</v>
      </c>
      <c r="F44" s="38"/>
      <c r="G44" s="38"/>
      <c r="H44" s="38">
        <v>369</v>
      </c>
      <c r="I44" s="39">
        <v>362</v>
      </c>
      <c r="J44" s="38">
        <v>363</v>
      </c>
      <c r="K44" s="38">
        <v>373</v>
      </c>
      <c r="L44" s="38">
        <v>372</v>
      </c>
      <c r="M44" s="24"/>
      <c r="N44" s="24"/>
      <c r="O44" s="24"/>
      <c r="P44" s="24"/>
      <c r="Q44" s="24"/>
      <c r="R44" s="24"/>
      <c r="S44" s="24"/>
      <c r="T44" s="25">
        <v>1842</v>
      </c>
      <c r="U44" s="19">
        <f>(K44+L44)/2</f>
        <v>372.5</v>
      </c>
      <c r="V44" s="25">
        <f t="shared" si="2"/>
        <v>369.0833333333333</v>
      </c>
      <c r="W44" s="25"/>
      <c r="X44" s="25">
        <f t="shared" si="3"/>
        <v>369.0833333333333</v>
      </c>
      <c r="Y44" s="25" t="s">
        <v>38</v>
      </c>
    </row>
    <row r="45" spans="1:25" s="21" customFormat="1" ht="15.75">
      <c r="A45" s="18">
        <v>43</v>
      </c>
      <c r="B45" s="47" t="s">
        <v>1397</v>
      </c>
      <c r="C45" s="46" t="s">
        <v>675</v>
      </c>
      <c r="D45" s="46" t="s">
        <v>49</v>
      </c>
      <c r="E45" s="38">
        <v>373</v>
      </c>
      <c r="F45" s="38"/>
      <c r="G45" s="38"/>
      <c r="H45" s="39">
        <v>357</v>
      </c>
      <c r="I45" s="38">
        <v>366</v>
      </c>
      <c r="J45" s="38">
        <v>360</v>
      </c>
      <c r="K45" s="38">
        <v>371</v>
      </c>
      <c r="L45" s="38">
        <v>370</v>
      </c>
      <c r="M45" s="113"/>
      <c r="N45" s="113"/>
      <c r="O45" s="113"/>
      <c r="P45" s="113"/>
      <c r="Q45" s="113"/>
      <c r="R45" s="113"/>
      <c r="S45" s="113"/>
      <c r="T45" s="78">
        <v>1840</v>
      </c>
      <c r="U45" s="78">
        <v>370.5</v>
      </c>
      <c r="V45" s="19">
        <f t="shared" si="2"/>
        <v>368.4166666666667</v>
      </c>
      <c r="W45" s="78"/>
      <c r="X45" s="19">
        <f t="shared" si="3"/>
        <v>368.4166666666667</v>
      </c>
      <c r="Y45" s="19" t="s">
        <v>38</v>
      </c>
    </row>
    <row r="46" spans="1:25" s="79" customFormat="1" ht="15.75">
      <c r="A46" s="24">
        <v>44</v>
      </c>
      <c r="B46" s="32" t="s">
        <v>772</v>
      </c>
      <c r="C46" s="18" t="s">
        <v>773</v>
      </c>
      <c r="D46" s="18" t="s">
        <v>59</v>
      </c>
      <c r="E46" s="41">
        <v>353</v>
      </c>
      <c r="F46" s="40"/>
      <c r="G46" s="40"/>
      <c r="H46" s="40">
        <v>374</v>
      </c>
      <c r="I46" s="40">
        <v>362</v>
      </c>
      <c r="J46" s="40">
        <v>370</v>
      </c>
      <c r="K46" s="40">
        <v>370</v>
      </c>
      <c r="L46" s="40">
        <v>365</v>
      </c>
      <c r="M46" s="18"/>
      <c r="N46" s="18"/>
      <c r="O46" s="18"/>
      <c r="P46" s="18"/>
      <c r="Q46" s="18"/>
      <c r="R46" s="18"/>
      <c r="S46" s="18"/>
      <c r="T46" s="19">
        <v>1841</v>
      </c>
      <c r="U46" s="19">
        <f>(K46+L46)/2</f>
        <v>367.5</v>
      </c>
      <c r="V46" s="19">
        <f t="shared" si="2"/>
        <v>368.0833333333333</v>
      </c>
      <c r="W46" s="19"/>
      <c r="X46" s="19">
        <f t="shared" si="3"/>
        <v>368.0833333333333</v>
      </c>
      <c r="Y46" s="19" t="s">
        <v>38</v>
      </c>
    </row>
    <row r="47" spans="1:25" s="21" customFormat="1" ht="15.75">
      <c r="A47" s="18">
        <v>45</v>
      </c>
      <c r="B47" s="57" t="s">
        <v>1300</v>
      </c>
      <c r="C47" s="82" t="s">
        <v>843</v>
      </c>
      <c r="D47" s="56" t="s">
        <v>59</v>
      </c>
      <c r="E47" s="118">
        <v>365</v>
      </c>
      <c r="F47" s="118"/>
      <c r="G47" s="118"/>
      <c r="H47" s="118">
        <v>364</v>
      </c>
      <c r="I47" s="118">
        <v>368</v>
      </c>
      <c r="J47" s="118">
        <v>369</v>
      </c>
      <c r="K47" s="119">
        <v>364</v>
      </c>
      <c r="L47" s="118">
        <v>369</v>
      </c>
      <c r="M47" s="56"/>
      <c r="N47" s="56"/>
      <c r="O47" s="56"/>
      <c r="P47" s="56"/>
      <c r="Q47" s="56"/>
      <c r="R47" s="56"/>
      <c r="S47" s="56"/>
      <c r="T47" s="19">
        <v>1835</v>
      </c>
      <c r="U47" s="19">
        <v>369</v>
      </c>
      <c r="V47" s="19">
        <f t="shared" si="2"/>
        <v>367.3333333333333</v>
      </c>
      <c r="W47" s="19"/>
      <c r="X47" s="19">
        <f t="shared" si="3"/>
        <v>367.3333333333333</v>
      </c>
      <c r="Y47" s="19" t="s">
        <v>38</v>
      </c>
    </row>
    <row r="48" spans="1:25" s="21" customFormat="1" ht="15.75">
      <c r="A48" s="18">
        <v>46</v>
      </c>
      <c r="B48" s="32" t="s">
        <v>785</v>
      </c>
      <c r="C48" s="18" t="s">
        <v>786</v>
      </c>
      <c r="D48" s="18" t="s">
        <v>49</v>
      </c>
      <c r="E48" s="40">
        <v>369</v>
      </c>
      <c r="F48" s="40"/>
      <c r="G48" s="40"/>
      <c r="H48" s="41">
        <v>356</v>
      </c>
      <c r="I48" s="40">
        <v>361</v>
      </c>
      <c r="J48" s="40">
        <v>366</v>
      </c>
      <c r="K48" s="40">
        <v>363</v>
      </c>
      <c r="L48" s="40">
        <v>374</v>
      </c>
      <c r="M48" s="18"/>
      <c r="N48" s="18"/>
      <c r="O48" s="18"/>
      <c r="P48" s="18"/>
      <c r="Q48" s="18"/>
      <c r="R48" s="18"/>
      <c r="S48" s="18"/>
      <c r="T48" s="19">
        <v>1833</v>
      </c>
      <c r="U48" s="19">
        <f>(K48+L48)/2</f>
        <v>368.5</v>
      </c>
      <c r="V48" s="19">
        <f t="shared" si="2"/>
        <v>366.9166666666667</v>
      </c>
      <c r="W48" s="19"/>
      <c r="X48" s="19">
        <f t="shared" si="3"/>
        <v>366.9166666666667</v>
      </c>
      <c r="Y48" s="19" t="s">
        <v>38</v>
      </c>
    </row>
    <row r="49" spans="1:25" ht="15.75">
      <c r="A49" s="24">
        <v>47</v>
      </c>
      <c r="B49" s="57" t="s">
        <v>833</v>
      </c>
      <c r="C49" s="82" t="s">
        <v>834</v>
      </c>
      <c r="D49" s="56" t="s">
        <v>165</v>
      </c>
      <c r="E49" s="118">
        <v>364</v>
      </c>
      <c r="F49" s="118"/>
      <c r="G49" s="118"/>
      <c r="H49" s="118">
        <v>365</v>
      </c>
      <c r="I49" s="119">
        <v>360</v>
      </c>
      <c r="J49" s="118">
        <v>364</v>
      </c>
      <c r="K49" s="118">
        <v>371</v>
      </c>
      <c r="L49" s="118">
        <v>367</v>
      </c>
      <c r="M49" s="56"/>
      <c r="N49" s="56"/>
      <c r="O49" s="56"/>
      <c r="P49" s="56"/>
      <c r="Q49" s="56"/>
      <c r="R49" s="56"/>
      <c r="S49" s="56"/>
      <c r="T49" s="19">
        <v>1831</v>
      </c>
      <c r="U49" s="19">
        <f>(K49+L49)/2</f>
        <v>369</v>
      </c>
      <c r="V49" s="19">
        <f t="shared" si="2"/>
        <v>366.6666666666667</v>
      </c>
      <c r="W49" s="19"/>
      <c r="X49" s="19">
        <f t="shared" si="3"/>
        <v>366.6666666666667</v>
      </c>
      <c r="Y49" s="19" t="s">
        <v>38</v>
      </c>
    </row>
    <row r="50" spans="1:25" s="21" customFormat="1" ht="15.75">
      <c r="A50" s="18">
        <v>48</v>
      </c>
      <c r="B50" s="32" t="s">
        <v>797</v>
      </c>
      <c r="C50" s="18" t="s">
        <v>798</v>
      </c>
      <c r="D50" s="18" t="s">
        <v>207</v>
      </c>
      <c r="E50" s="40">
        <v>357</v>
      </c>
      <c r="F50" s="40"/>
      <c r="G50" s="40"/>
      <c r="H50" s="40">
        <v>362</v>
      </c>
      <c r="I50" s="41">
        <v>354</v>
      </c>
      <c r="J50" s="40">
        <v>360</v>
      </c>
      <c r="K50" s="40">
        <v>371</v>
      </c>
      <c r="L50" s="40">
        <v>375</v>
      </c>
      <c r="M50" s="18"/>
      <c r="N50" s="18"/>
      <c r="O50" s="18"/>
      <c r="P50" s="18"/>
      <c r="Q50" s="18"/>
      <c r="R50" s="18"/>
      <c r="S50" s="18"/>
      <c r="T50" s="19">
        <v>1825</v>
      </c>
      <c r="U50" s="19">
        <f>(K50+L50)/2</f>
        <v>373</v>
      </c>
      <c r="V50" s="19">
        <f t="shared" si="2"/>
        <v>366.3333333333333</v>
      </c>
      <c r="W50" s="19"/>
      <c r="X50" s="19">
        <f t="shared" si="3"/>
        <v>366.3333333333333</v>
      </c>
      <c r="Y50" s="19" t="s">
        <v>38</v>
      </c>
    </row>
    <row r="51" spans="1:25" s="21" customFormat="1" ht="15.75">
      <c r="A51" s="18">
        <v>49</v>
      </c>
      <c r="B51" s="57" t="s">
        <v>859</v>
      </c>
      <c r="C51" s="82" t="s">
        <v>860</v>
      </c>
      <c r="D51" s="56" t="s">
        <v>49</v>
      </c>
      <c r="E51" s="118">
        <v>363</v>
      </c>
      <c r="F51" s="118"/>
      <c r="G51" s="118"/>
      <c r="H51" s="118">
        <v>367</v>
      </c>
      <c r="I51" s="119">
        <v>359</v>
      </c>
      <c r="J51" s="118">
        <v>368</v>
      </c>
      <c r="K51" s="118">
        <v>364</v>
      </c>
      <c r="L51" s="118">
        <v>369</v>
      </c>
      <c r="M51" s="56"/>
      <c r="N51" s="56"/>
      <c r="O51" s="56"/>
      <c r="P51" s="56"/>
      <c r="Q51" s="56"/>
      <c r="R51" s="56"/>
      <c r="S51" s="56"/>
      <c r="T51" s="19">
        <v>1831</v>
      </c>
      <c r="U51" s="19">
        <f>(K51+L51)/2</f>
        <v>366.5</v>
      </c>
      <c r="V51" s="19">
        <f t="shared" si="2"/>
        <v>366.25</v>
      </c>
      <c r="W51" s="19"/>
      <c r="X51" s="19">
        <f t="shared" si="3"/>
        <v>366.25</v>
      </c>
      <c r="Y51" s="19" t="s">
        <v>38</v>
      </c>
    </row>
    <row r="52" spans="1:25" s="21" customFormat="1" ht="15.75">
      <c r="A52" s="18">
        <v>50</v>
      </c>
      <c r="B52" s="32" t="s">
        <v>802</v>
      </c>
      <c r="C52" s="18" t="s">
        <v>803</v>
      </c>
      <c r="D52" s="18" t="s">
        <v>244</v>
      </c>
      <c r="E52" s="40">
        <v>368</v>
      </c>
      <c r="F52" s="40"/>
      <c r="G52" s="40"/>
      <c r="H52" s="40">
        <v>369</v>
      </c>
      <c r="I52" s="40">
        <v>365</v>
      </c>
      <c r="J52" s="40">
        <v>371</v>
      </c>
      <c r="K52" s="40">
        <v>359</v>
      </c>
      <c r="L52" s="41">
        <v>352</v>
      </c>
      <c r="M52" s="140"/>
      <c r="N52" s="140"/>
      <c r="O52" s="140"/>
      <c r="P52" s="140"/>
      <c r="Q52" s="140"/>
      <c r="R52" s="140"/>
      <c r="S52" s="140"/>
      <c r="T52" s="19">
        <v>1832</v>
      </c>
      <c r="U52" s="19">
        <v>365</v>
      </c>
      <c r="V52" s="19">
        <f t="shared" si="2"/>
        <v>366.1666666666667</v>
      </c>
      <c r="W52" s="19"/>
      <c r="X52" s="19">
        <f t="shared" si="3"/>
        <v>366.1666666666667</v>
      </c>
      <c r="Y52" s="19" t="s">
        <v>38</v>
      </c>
    </row>
    <row r="53" spans="1:25" s="21" customFormat="1" ht="15.75">
      <c r="A53" s="18">
        <v>51</v>
      </c>
      <c r="B53" s="32" t="s">
        <v>775</v>
      </c>
      <c r="C53" s="18" t="s">
        <v>776</v>
      </c>
      <c r="D53" s="18" t="s">
        <v>35</v>
      </c>
      <c r="E53" s="40">
        <v>362</v>
      </c>
      <c r="F53" s="40"/>
      <c r="G53" s="40"/>
      <c r="H53" s="40">
        <v>362</v>
      </c>
      <c r="I53" s="41">
        <v>358</v>
      </c>
      <c r="J53" s="40">
        <v>372</v>
      </c>
      <c r="K53" s="40">
        <v>366</v>
      </c>
      <c r="L53" s="40">
        <v>367</v>
      </c>
      <c r="M53" s="18"/>
      <c r="N53" s="18"/>
      <c r="O53" s="18"/>
      <c r="P53" s="18"/>
      <c r="Q53" s="18"/>
      <c r="R53" s="18"/>
      <c r="S53" s="18"/>
      <c r="T53" s="19">
        <v>1829</v>
      </c>
      <c r="U53" s="19">
        <f>(K53+L53)/2</f>
        <v>366.5</v>
      </c>
      <c r="V53" s="19">
        <f t="shared" si="2"/>
        <v>365.9166666666667</v>
      </c>
      <c r="W53" s="19"/>
      <c r="X53" s="19">
        <f t="shared" si="3"/>
        <v>365.9166666666667</v>
      </c>
      <c r="Y53" s="19" t="s">
        <v>38</v>
      </c>
    </row>
    <row r="54" spans="1:25" s="21" customFormat="1" ht="15.75">
      <c r="A54" s="18">
        <v>52</v>
      </c>
      <c r="B54" s="32" t="s">
        <v>794</v>
      </c>
      <c r="C54" s="81">
        <v>35562</v>
      </c>
      <c r="D54" s="18" t="s">
        <v>59</v>
      </c>
      <c r="E54" s="40">
        <v>363</v>
      </c>
      <c r="F54" s="40"/>
      <c r="G54" s="40"/>
      <c r="H54" s="40">
        <v>366</v>
      </c>
      <c r="I54" s="40">
        <v>359</v>
      </c>
      <c r="J54" s="40">
        <v>365</v>
      </c>
      <c r="K54" s="40">
        <v>373</v>
      </c>
      <c r="L54" s="41">
        <v>358</v>
      </c>
      <c r="M54" s="140"/>
      <c r="N54" s="140"/>
      <c r="O54" s="140"/>
      <c r="P54" s="140"/>
      <c r="Q54" s="140"/>
      <c r="R54" s="140"/>
      <c r="S54" s="140"/>
      <c r="T54" s="19">
        <v>1826</v>
      </c>
      <c r="U54" s="19">
        <v>369</v>
      </c>
      <c r="V54" s="19">
        <f t="shared" si="2"/>
        <v>365.8333333333333</v>
      </c>
      <c r="W54" s="19"/>
      <c r="X54" s="19">
        <f t="shared" si="3"/>
        <v>365.8333333333333</v>
      </c>
      <c r="Y54" s="19" t="s">
        <v>38</v>
      </c>
    </row>
    <row r="55" spans="1:25" s="21" customFormat="1" ht="15.75">
      <c r="A55" s="18">
        <v>53</v>
      </c>
      <c r="B55" s="27" t="s">
        <v>904</v>
      </c>
      <c r="C55" s="29">
        <v>35769</v>
      </c>
      <c r="D55" s="15" t="s">
        <v>59</v>
      </c>
      <c r="E55" s="145">
        <v>363</v>
      </c>
      <c r="F55" s="145"/>
      <c r="G55" s="145"/>
      <c r="H55" s="145">
        <v>366</v>
      </c>
      <c r="I55" s="145">
        <v>359</v>
      </c>
      <c r="J55" s="145">
        <v>365</v>
      </c>
      <c r="K55" s="145">
        <v>373</v>
      </c>
      <c r="L55" s="41">
        <v>358</v>
      </c>
      <c r="M55" s="145"/>
      <c r="N55" s="145"/>
      <c r="O55" s="145"/>
      <c r="P55" s="145"/>
      <c r="Q55" s="145"/>
      <c r="R55" s="145"/>
      <c r="S55" s="145"/>
      <c r="T55" s="78">
        <v>1826</v>
      </c>
      <c r="U55" s="78">
        <v>369</v>
      </c>
      <c r="V55" s="19">
        <f t="shared" si="2"/>
        <v>365.8333333333333</v>
      </c>
      <c r="W55" s="35"/>
      <c r="X55" s="19">
        <f t="shared" si="3"/>
        <v>365.8333333333333</v>
      </c>
      <c r="Y55" s="19" t="s">
        <v>38</v>
      </c>
    </row>
    <row r="56" spans="1:25" ht="15.75">
      <c r="A56" s="24">
        <v>54</v>
      </c>
      <c r="B56" s="57" t="s">
        <v>839</v>
      </c>
      <c r="C56" s="82" t="s">
        <v>840</v>
      </c>
      <c r="D56" s="56" t="s">
        <v>49</v>
      </c>
      <c r="E56" s="119">
        <v>354</v>
      </c>
      <c r="F56" s="118"/>
      <c r="G56" s="118"/>
      <c r="H56" s="118">
        <v>359</v>
      </c>
      <c r="I56" s="118">
        <v>357</v>
      </c>
      <c r="J56" s="118">
        <v>360</v>
      </c>
      <c r="K56" s="118">
        <v>362</v>
      </c>
      <c r="L56" s="118" t="s">
        <v>1331</v>
      </c>
      <c r="M56" s="56"/>
      <c r="N56" s="56"/>
      <c r="O56" s="56"/>
      <c r="P56" s="56"/>
      <c r="Q56" s="56"/>
      <c r="R56" s="56"/>
      <c r="S56" s="56"/>
      <c r="T56" s="19">
        <v>1821</v>
      </c>
      <c r="U56" s="19">
        <v>372.5</v>
      </c>
      <c r="V56" s="19">
        <f t="shared" si="2"/>
        <v>365.5833333333333</v>
      </c>
      <c r="W56" s="19"/>
      <c r="X56" s="19">
        <f t="shared" si="3"/>
        <v>365.5833333333333</v>
      </c>
      <c r="Y56" s="19" t="s">
        <v>38</v>
      </c>
    </row>
    <row r="57" spans="1:25" s="21" customFormat="1" ht="15.75">
      <c r="A57" s="18">
        <v>55</v>
      </c>
      <c r="B57" s="32" t="s">
        <v>774</v>
      </c>
      <c r="C57" s="18" t="s">
        <v>200</v>
      </c>
      <c r="D57" s="18" t="s">
        <v>133</v>
      </c>
      <c r="E57" s="40">
        <v>360</v>
      </c>
      <c r="F57" s="40"/>
      <c r="G57" s="40"/>
      <c r="H57" s="40">
        <v>370</v>
      </c>
      <c r="I57" s="40">
        <v>368</v>
      </c>
      <c r="J57" s="41">
        <v>354</v>
      </c>
      <c r="K57" s="40">
        <v>363</v>
      </c>
      <c r="L57" s="40">
        <v>367</v>
      </c>
      <c r="M57" s="18"/>
      <c r="N57" s="18"/>
      <c r="O57" s="18"/>
      <c r="P57" s="18"/>
      <c r="Q57" s="18"/>
      <c r="R57" s="18"/>
      <c r="S57" s="18"/>
      <c r="T57" s="19">
        <v>1828</v>
      </c>
      <c r="U57" s="19">
        <f>(K57+L57)/2</f>
        <v>365</v>
      </c>
      <c r="V57" s="19">
        <f t="shared" si="2"/>
        <v>365.5</v>
      </c>
      <c r="W57" s="19"/>
      <c r="X57" s="19">
        <f t="shared" si="3"/>
        <v>365.5</v>
      </c>
      <c r="Y57" s="19" t="s">
        <v>38</v>
      </c>
    </row>
    <row r="58" spans="1:25" s="21" customFormat="1" ht="15.75">
      <c r="A58" s="18">
        <v>56</v>
      </c>
      <c r="B58" s="44" t="s">
        <v>749</v>
      </c>
      <c r="C58" s="24" t="s">
        <v>750</v>
      </c>
      <c r="D58" s="24" t="s">
        <v>49</v>
      </c>
      <c r="E58" s="39">
        <v>360</v>
      </c>
      <c r="F58" s="38"/>
      <c r="G58" s="38"/>
      <c r="H58" s="38">
        <v>365</v>
      </c>
      <c r="I58" s="38">
        <v>364</v>
      </c>
      <c r="J58" s="38">
        <v>365</v>
      </c>
      <c r="K58" s="38">
        <v>368</v>
      </c>
      <c r="L58" s="38">
        <v>364</v>
      </c>
      <c r="M58" s="24"/>
      <c r="N58" s="24"/>
      <c r="O58" s="24"/>
      <c r="P58" s="24"/>
      <c r="Q58" s="24"/>
      <c r="R58" s="24"/>
      <c r="S58" s="24"/>
      <c r="T58" s="25">
        <v>1826</v>
      </c>
      <c r="U58" s="19">
        <f>(K58+L58)/2</f>
        <v>366</v>
      </c>
      <c r="V58" s="25">
        <f t="shared" si="2"/>
        <v>365.3333333333333</v>
      </c>
      <c r="W58" s="25"/>
      <c r="X58" s="25">
        <f t="shared" si="3"/>
        <v>365.3333333333333</v>
      </c>
      <c r="Y58" s="25" t="s">
        <v>38</v>
      </c>
    </row>
    <row r="59" spans="1:25" s="21" customFormat="1" ht="15.75">
      <c r="A59" s="18">
        <v>57</v>
      </c>
      <c r="B59" s="57" t="s">
        <v>827</v>
      </c>
      <c r="C59" s="83" t="s">
        <v>828</v>
      </c>
      <c r="D59" s="56" t="s">
        <v>165</v>
      </c>
      <c r="E59" s="118">
        <v>363</v>
      </c>
      <c r="F59" s="118"/>
      <c r="G59" s="118"/>
      <c r="H59" s="118">
        <v>370</v>
      </c>
      <c r="I59" s="118">
        <v>361</v>
      </c>
      <c r="J59" s="118">
        <v>372</v>
      </c>
      <c r="K59" s="118">
        <v>360</v>
      </c>
      <c r="L59" s="119">
        <v>357</v>
      </c>
      <c r="M59" s="151"/>
      <c r="N59" s="151"/>
      <c r="O59" s="151"/>
      <c r="P59" s="151"/>
      <c r="Q59" s="151"/>
      <c r="R59" s="151"/>
      <c r="S59" s="151"/>
      <c r="T59" s="19">
        <v>1826</v>
      </c>
      <c r="U59" s="19">
        <v>366</v>
      </c>
      <c r="V59" s="19">
        <f t="shared" si="2"/>
        <v>365.3333333333333</v>
      </c>
      <c r="W59" s="19"/>
      <c r="X59" s="19">
        <f t="shared" si="3"/>
        <v>365.3333333333333</v>
      </c>
      <c r="Y59" s="19" t="s">
        <v>38</v>
      </c>
    </row>
    <row r="60" spans="1:27" s="21" customFormat="1" ht="15.75">
      <c r="A60" s="18">
        <v>58</v>
      </c>
      <c r="B60" s="57" t="s">
        <v>831</v>
      </c>
      <c r="C60" s="82" t="s">
        <v>832</v>
      </c>
      <c r="D60" s="56" t="s">
        <v>288</v>
      </c>
      <c r="E60" s="118">
        <v>364</v>
      </c>
      <c r="F60" s="118"/>
      <c r="G60" s="118"/>
      <c r="H60" s="118">
        <v>371</v>
      </c>
      <c r="I60" s="118">
        <v>363</v>
      </c>
      <c r="J60" s="118">
        <v>373</v>
      </c>
      <c r="K60" s="118">
        <v>356</v>
      </c>
      <c r="L60" s="119">
        <v>339</v>
      </c>
      <c r="M60" s="151"/>
      <c r="N60" s="151"/>
      <c r="O60" s="151"/>
      <c r="P60" s="151"/>
      <c r="Q60" s="151"/>
      <c r="R60" s="151"/>
      <c r="S60" s="151"/>
      <c r="T60" s="19">
        <v>1827</v>
      </c>
      <c r="U60" s="19">
        <v>364.5</v>
      </c>
      <c r="V60" s="19">
        <f t="shared" si="2"/>
        <v>365.25</v>
      </c>
      <c r="W60" s="19"/>
      <c r="X60" s="19">
        <f t="shared" si="3"/>
        <v>365.25</v>
      </c>
      <c r="Y60" s="19" t="s">
        <v>38</v>
      </c>
      <c r="AA60" s="80"/>
    </row>
    <row r="61" spans="1:25" s="21" customFormat="1" ht="15.75">
      <c r="A61" s="18">
        <v>59</v>
      </c>
      <c r="B61" s="44" t="s">
        <v>759</v>
      </c>
      <c r="C61" s="115">
        <v>29120</v>
      </c>
      <c r="D61" s="24" t="s">
        <v>207</v>
      </c>
      <c r="E61" s="38">
        <v>373</v>
      </c>
      <c r="F61" s="38"/>
      <c r="G61" s="38"/>
      <c r="H61" s="38"/>
      <c r="I61" s="38">
        <v>364</v>
      </c>
      <c r="J61" s="38">
        <v>356</v>
      </c>
      <c r="K61" s="38">
        <v>370</v>
      </c>
      <c r="L61" s="38">
        <v>362</v>
      </c>
      <c r="M61" s="24"/>
      <c r="N61" s="24"/>
      <c r="O61" s="24"/>
      <c r="P61" s="24"/>
      <c r="Q61" s="24"/>
      <c r="R61" s="24"/>
      <c r="S61" s="24"/>
      <c r="T61" s="25">
        <v>1825</v>
      </c>
      <c r="U61" s="19">
        <f>(K61+L61)/2</f>
        <v>366</v>
      </c>
      <c r="V61" s="25">
        <f t="shared" si="2"/>
        <v>365.1666666666667</v>
      </c>
      <c r="W61" s="25"/>
      <c r="X61" s="25">
        <f t="shared" si="3"/>
        <v>365.1666666666667</v>
      </c>
      <c r="Y61" s="25" t="s">
        <v>38</v>
      </c>
    </row>
    <row r="62" spans="1:25" ht="15.75">
      <c r="A62" s="24">
        <v>60</v>
      </c>
      <c r="B62" s="32" t="s">
        <v>805</v>
      </c>
      <c r="C62" s="116">
        <v>35234</v>
      </c>
      <c r="D62" s="18" t="s">
        <v>244</v>
      </c>
      <c r="E62" s="40">
        <v>363</v>
      </c>
      <c r="F62" s="40"/>
      <c r="G62" s="40"/>
      <c r="H62" s="40">
        <v>368</v>
      </c>
      <c r="I62" s="40">
        <v>369</v>
      </c>
      <c r="J62" s="40">
        <v>366</v>
      </c>
      <c r="K62" s="40">
        <v>359</v>
      </c>
      <c r="L62" s="41">
        <v>357</v>
      </c>
      <c r="M62" s="140"/>
      <c r="N62" s="140"/>
      <c r="O62" s="140"/>
      <c r="P62" s="140"/>
      <c r="Q62" s="140"/>
      <c r="R62" s="140"/>
      <c r="S62" s="140"/>
      <c r="T62" s="19">
        <v>1825</v>
      </c>
      <c r="U62" s="19">
        <v>362.5</v>
      </c>
      <c r="V62" s="19">
        <f t="shared" si="2"/>
        <v>364.5833333333333</v>
      </c>
      <c r="W62" s="19"/>
      <c r="X62" s="19">
        <f t="shared" si="3"/>
        <v>364.5833333333333</v>
      </c>
      <c r="Y62" s="19" t="s">
        <v>38</v>
      </c>
    </row>
    <row r="63" spans="1:25" ht="15.75">
      <c r="A63" s="24">
        <v>61</v>
      </c>
      <c r="B63" s="44" t="s">
        <v>725</v>
      </c>
      <c r="C63" s="24" t="s">
        <v>726</v>
      </c>
      <c r="D63" s="24" t="s">
        <v>95</v>
      </c>
      <c r="E63" s="39">
        <v>352</v>
      </c>
      <c r="F63" s="38"/>
      <c r="G63" s="38"/>
      <c r="H63" s="38">
        <v>369</v>
      </c>
      <c r="I63" s="38">
        <v>363</v>
      </c>
      <c r="J63" s="38">
        <v>373</v>
      </c>
      <c r="K63" s="38">
        <v>359</v>
      </c>
      <c r="L63" s="38">
        <v>362</v>
      </c>
      <c r="M63" s="24"/>
      <c r="N63" s="24"/>
      <c r="O63" s="24"/>
      <c r="P63" s="24"/>
      <c r="Q63" s="24"/>
      <c r="R63" s="24"/>
      <c r="S63" s="24"/>
      <c r="T63" s="25">
        <v>1826</v>
      </c>
      <c r="U63" s="19">
        <f>(K63+L63)/2</f>
        <v>360.5</v>
      </c>
      <c r="V63" s="25">
        <f t="shared" si="2"/>
        <v>364.4166666666667</v>
      </c>
      <c r="W63" s="25"/>
      <c r="X63" s="25">
        <f t="shared" si="3"/>
        <v>364.4166666666667</v>
      </c>
      <c r="Y63" s="25" t="s">
        <v>38</v>
      </c>
    </row>
    <row r="64" spans="1:25" ht="15.75">
      <c r="A64" s="24">
        <v>62</v>
      </c>
      <c r="B64" s="84" t="s">
        <v>777</v>
      </c>
      <c r="C64" s="18" t="s">
        <v>778</v>
      </c>
      <c r="D64" s="18" t="s">
        <v>49</v>
      </c>
      <c r="E64" s="40">
        <v>364</v>
      </c>
      <c r="F64" s="40"/>
      <c r="G64" s="40"/>
      <c r="H64" s="40">
        <v>362</v>
      </c>
      <c r="I64" s="40">
        <v>369</v>
      </c>
      <c r="J64" s="40">
        <v>365</v>
      </c>
      <c r="K64" s="40">
        <v>362</v>
      </c>
      <c r="L64" s="41">
        <v>362</v>
      </c>
      <c r="M64" s="140"/>
      <c r="N64" s="140"/>
      <c r="O64" s="140"/>
      <c r="P64" s="140"/>
      <c r="Q64" s="140"/>
      <c r="R64" s="140"/>
      <c r="S64" s="140"/>
      <c r="T64" s="19">
        <v>1822</v>
      </c>
      <c r="U64" s="19">
        <v>363.5</v>
      </c>
      <c r="V64" s="19">
        <f t="shared" si="2"/>
        <v>364.25</v>
      </c>
      <c r="W64" s="19"/>
      <c r="X64" s="19">
        <f t="shared" si="3"/>
        <v>364.25</v>
      </c>
      <c r="Y64" s="19" t="s">
        <v>38</v>
      </c>
    </row>
    <row r="65" spans="1:25" ht="15.75">
      <c r="A65" s="24">
        <v>63</v>
      </c>
      <c r="B65" s="57" t="s">
        <v>870</v>
      </c>
      <c r="C65" s="83" t="s">
        <v>871</v>
      </c>
      <c r="D65" s="56" t="s">
        <v>644</v>
      </c>
      <c r="E65" s="118">
        <v>367</v>
      </c>
      <c r="F65" s="118"/>
      <c r="G65" s="118"/>
      <c r="H65" s="119">
        <v>347</v>
      </c>
      <c r="I65" s="118">
        <v>354</v>
      </c>
      <c r="J65" s="118">
        <v>368</v>
      </c>
      <c r="K65" s="118">
        <v>369</v>
      </c>
      <c r="L65" s="118">
        <v>361</v>
      </c>
      <c r="M65" s="56"/>
      <c r="N65" s="56"/>
      <c r="O65" s="56"/>
      <c r="P65" s="56"/>
      <c r="Q65" s="56"/>
      <c r="R65" s="56"/>
      <c r="S65" s="56"/>
      <c r="T65" s="19">
        <v>1819</v>
      </c>
      <c r="U65" s="19">
        <f>(K65+L65)/2</f>
        <v>365</v>
      </c>
      <c r="V65" s="19">
        <f t="shared" si="2"/>
        <v>364</v>
      </c>
      <c r="W65" s="19"/>
      <c r="X65" s="19">
        <f t="shared" si="3"/>
        <v>364</v>
      </c>
      <c r="Y65" s="19" t="s">
        <v>38</v>
      </c>
    </row>
    <row r="66" spans="1:25" s="21" customFormat="1" ht="15.75">
      <c r="A66" s="18">
        <v>64</v>
      </c>
      <c r="B66" s="44" t="s">
        <v>760</v>
      </c>
      <c r="C66" s="24" t="s">
        <v>761</v>
      </c>
      <c r="D66" s="24" t="s">
        <v>626</v>
      </c>
      <c r="E66" s="38">
        <v>363</v>
      </c>
      <c r="F66" s="38"/>
      <c r="G66" s="38"/>
      <c r="H66" s="38">
        <v>360</v>
      </c>
      <c r="I66" s="38">
        <v>360</v>
      </c>
      <c r="J66" s="39">
        <v>353</v>
      </c>
      <c r="K66" s="38">
        <v>365</v>
      </c>
      <c r="L66" s="38">
        <v>367</v>
      </c>
      <c r="M66" s="24"/>
      <c r="N66" s="24"/>
      <c r="O66" s="24"/>
      <c r="P66" s="24"/>
      <c r="Q66" s="24"/>
      <c r="R66" s="24"/>
      <c r="S66" s="24"/>
      <c r="T66" s="25">
        <v>1815</v>
      </c>
      <c r="U66" s="19">
        <f>(K66+L66)/2</f>
        <v>366</v>
      </c>
      <c r="V66" s="25">
        <f t="shared" si="2"/>
        <v>363.5</v>
      </c>
      <c r="W66" s="25"/>
      <c r="X66" s="25">
        <f t="shared" si="3"/>
        <v>363.5</v>
      </c>
      <c r="Y66" s="25" t="s">
        <v>38</v>
      </c>
    </row>
    <row r="67" spans="1:25" s="21" customFormat="1" ht="15.75">
      <c r="A67" s="18">
        <v>65</v>
      </c>
      <c r="B67" s="107" t="s">
        <v>766</v>
      </c>
      <c r="C67" s="24" t="s">
        <v>767</v>
      </c>
      <c r="D67" s="24" t="s">
        <v>88</v>
      </c>
      <c r="E67" s="38">
        <v>363</v>
      </c>
      <c r="F67" s="38"/>
      <c r="G67" s="38"/>
      <c r="H67" s="38">
        <v>361</v>
      </c>
      <c r="I67" s="38">
        <v>366</v>
      </c>
      <c r="J67" s="39">
        <v>354</v>
      </c>
      <c r="K67" s="38">
        <v>359</v>
      </c>
      <c r="L67" s="38">
        <v>368</v>
      </c>
      <c r="M67" s="24"/>
      <c r="N67" s="24"/>
      <c r="O67" s="24"/>
      <c r="P67" s="24"/>
      <c r="Q67" s="24"/>
      <c r="R67" s="24"/>
      <c r="S67" s="24"/>
      <c r="T67" s="25">
        <v>1817</v>
      </c>
      <c r="U67" s="19">
        <f>(K67+L67)/2</f>
        <v>363.5</v>
      </c>
      <c r="V67" s="25">
        <f t="shared" si="2"/>
        <v>363.4166666666667</v>
      </c>
      <c r="W67" s="25"/>
      <c r="X67" s="25">
        <f t="shared" si="3"/>
        <v>363.4166666666667</v>
      </c>
      <c r="Y67" s="25" t="s">
        <v>38</v>
      </c>
    </row>
    <row r="68" spans="1:25" ht="15.75">
      <c r="A68" s="24">
        <v>66</v>
      </c>
      <c r="B68" s="44" t="s">
        <v>764</v>
      </c>
      <c r="C68" s="24" t="s">
        <v>765</v>
      </c>
      <c r="D68" s="24" t="s">
        <v>59</v>
      </c>
      <c r="E68" s="144">
        <v>355</v>
      </c>
      <c r="F68" s="24"/>
      <c r="G68" s="24"/>
      <c r="H68" s="24">
        <v>371</v>
      </c>
      <c r="I68" s="38">
        <v>356</v>
      </c>
      <c r="J68" s="38">
        <v>367</v>
      </c>
      <c r="K68" s="38">
        <v>360</v>
      </c>
      <c r="L68" s="38">
        <v>374</v>
      </c>
      <c r="M68" s="38"/>
      <c r="N68" s="38"/>
      <c r="O68" s="38"/>
      <c r="P68" s="38">
        <v>355</v>
      </c>
      <c r="Q68" s="39">
        <v>352</v>
      </c>
      <c r="R68" s="24"/>
      <c r="S68" s="24"/>
      <c r="T68" s="25">
        <v>1812</v>
      </c>
      <c r="U68" s="19">
        <v>364.5</v>
      </c>
      <c r="V68" s="19">
        <f t="shared" si="2"/>
        <v>362.75</v>
      </c>
      <c r="W68" s="19"/>
      <c r="X68" s="19">
        <f t="shared" si="3"/>
        <v>362.75</v>
      </c>
      <c r="Y68" s="19" t="s">
        <v>38</v>
      </c>
    </row>
    <row r="69" spans="1:25" s="21" customFormat="1" ht="15.75">
      <c r="A69" s="18">
        <v>67</v>
      </c>
      <c r="B69" s="32" t="s">
        <v>768</v>
      </c>
      <c r="C69" s="18" t="s">
        <v>769</v>
      </c>
      <c r="D69" s="18" t="s">
        <v>59</v>
      </c>
      <c r="E69" s="40">
        <v>362</v>
      </c>
      <c r="F69" s="40"/>
      <c r="G69" s="40"/>
      <c r="H69" s="40">
        <v>361</v>
      </c>
      <c r="I69" s="40">
        <v>357</v>
      </c>
      <c r="J69" s="41">
        <v>352</v>
      </c>
      <c r="K69" s="40">
        <v>368</v>
      </c>
      <c r="L69" s="40">
        <v>363</v>
      </c>
      <c r="M69" s="18"/>
      <c r="N69" s="18"/>
      <c r="O69" s="18"/>
      <c r="P69" s="18"/>
      <c r="Q69" s="18"/>
      <c r="R69" s="18"/>
      <c r="S69" s="18"/>
      <c r="T69" s="19">
        <v>1811</v>
      </c>
      <c r="U69" s="19">
        <f aca="true" t="shared" si="4" ref="U69:U75">(K69+L69)/2</f>
        <v>365.5</v>
      </c>
      <c r="V69" s="19">
        <f aca="true" t="shared" si="5" ref="V69:V95">(T69+U69)/6</f>
        <v>362.75</v>
      </c>
      <c r="W69" s="19"/>
      <c r="X69" s="19">
        <f aca="true" t="shared" si="6" ref="X69:X95">(V69+W69)</f>
        <v>362.75</v>
      </c>
      <c r="Y69" s="19" t="s">
        <v>38</v>
      </c>
    </row>
    <row r="70" spans="1:25" s="21" customFormat="1" ht="15.75">
      <c r="A70" s="18">
        <v>68</v>
      </c>
      <c r="B70" s="57" t="s">
        <v>814</v>
      </c>
      <c r="C70" s="82" t="s">
        <v>815</v>
      </c>
      <c r="D70" s="56" t="s">
        <v>59</v>
      </c>
      <c r="E70" s="118">
        <v>354</v>
      </c>
      <c r="F70" s="118"/>
      <c r="G70" s="118"/>
      <c r="H70" s="119">
        <v>342</v>
      </c>
      <c r="I70" s="118">
        <v>363</v>
      </c>
      <c r="J70" s="118">
        <v>357</v>
      </c>
      <c r="K70" s="118">
        <v>372</v>
      </c>
      <c r="L70" s="118">
        <v>362</v>
      </c>
      <c r="M70" s="56"/>
      <c r="N70" s="56"/>
      <c r="O70" s="56"/>
      <c r="P70" s="56"/>
      <c r="Q70" s="56"/>
      <c r="R70" s="56"/>
      <c r="S70" s="56"/>
      <c r="T70" s="19">
        <v>1808</v>
      </c>
      <c r="U70" s="19">
        <f t="shared" si="4"/>
        <v>367</v>
      </c>
      <c r="V70" s="19">
        <f t="shared" si="5"/>
        <v>362.5</v>
      </c>
      <c r="W70" s="19"/>
      <c r="X70" s="19">
        <f t="shared" si="6"/>
        <v>362.5</v>
      </c>
      <c r="Y70" s="19" t="s">
        <v>38</v>
      </c>
    </row>
    <row r="71" spans="1:25" s="21" customFormat="1" ht="15.75">
      <c r="A71" s="18">
        <v>69</v>
      </c>
      <c r="B71" s="57" t="s">
        <v>812</v>
      </c>
      <c r="C71" s="82" t="s">
        <v>813</v>
      </c>
      <c r="D71" s="56" t="s">
        <v>692</v>
      </c>
      <c r="E71" s="118">
        <v>361</v>
      </c>
      <c r="F71" s="118"/>
      <c r="G71" s="118"/>
      <c r="H71" s="118">
        <v>359</v>
      </c>
      <c r="I71" s="119">
        <v>350</v>
      </c>
      <c r="J71" s="118">
        <v>363</v>
      </c>
      <c r="K71" s="118">
        <v>358</v>
      </c>
      <c r="L71" s="118">
        <v>369</v>
      </c>
      <c r="M71" s="56"/>
      <c r="N71" s="56"/>
      <c r="O71" s="56"/>
      <c r="P71" s="56"/>
      <c r="Q71" s="56"/>
      <c r="R71" s="56"/>
      <c r="S71" s="56"/>
      <c r="T71" s="19">
        <v>1810</v>
      </c>
      <c r="U71" s="19">
        <f t="shared" si="4"/>
        <v>363.5</v>
      </c>
      <c r="V71" s="19">
        <f t="shared" si="5"/>
        <v>362.25</v>
      </c>
      <c r="W71" s="19"/>
      <c r="X71" s="19">
        <f t="shared" si="6"/>
        <v>362.25</v>
      </c>
      <c r="Y71" s="19" t="s">
        <v>38</v>
      </c>
    </row>
    <row r="72" spans="1:25" ht="15.75">
      <c r="A72" s="24">
        <v>70</v>
      </c>
      <c r="B72" s="32" t="s">
        <v>781</v>
      </c>
      <c r="C72" s="18" t="s">
        <v>782</v>
      </c>
      <c r="D72" s="18" t="s">
        <v>549</v>
      </c>
      <c r="E72" s="40">
        <v>363</v>
      </c>
      <c r="F72" s="40"/>
      <c r="G72" s="40"/>
      <c r="H72" s="40">
        <v>357</v>
      </c>
      <c r="I72" s="41">
        <v>354</v>
      </c>
      <c r="J72" s="40">
        <v>360</v>
      </c>
      <c r="K72" s="40">
        <v>367</v>
      </c>
      <c r="L72" s="40">
        <v>361</v>
      </c>
      <c r="M72" s="18"/>
      <c r="N72" s="18"/>
      <c r="O72" s="18"/>
      <c r="P72" s="18"/>
      <c r="Q72" s="18"/>
      <c r="R72" s="18"/>
      <c r="S72" s="18"/>
      <c r="T72" s="19">
        <v>1808</v>
      </c>
      <c r="U72" s="19">
        <f t="shared" si="4"/>
        <v>364</v>
      </c>
      <c r="V72" s="19">
        <f t="shared" si="5"/>
        <v>362</v>
      </c>
      <c r="W72" s="19"/>
      <c r="X72" s="19">
        <f t="shared" si="6"/>
        <v>362</v>
      </c>
      <c r="Y72" s="19" t="s">
        <v>38</v>
      </c>
    </row>
    <row r="73" spans="1:25" ht="15.75">
      <c r="A73" s="24">
        <v>71</v>
      </c>
      <c r="B73" s="57" t="s">
        <v>841</v>
      </c>
      <c r="C73" s="82" t="s">
        <v>842</v>
      </c>
      <c r="D73" s="56" t="s">
        <v>375</v>
      </c>
      <c r="E73" s="118">
        <v>350</v>
      </c>
      <c r="F73" s="118"/>
      <c r="G73" s="118"/>
      <c r="H73" s="118">
        <v>369</v>
      </c>
      <c r="I73" s="118">
        <v>368</v>
      </c>
      <c r="J73" s="119">
        <v>350</v>
      </c>
      <c r="K73" s="118">
        <v>362</v>
      </c>
      <c r="L73" s="118">
        <v>361</v>
      </c>
      <c r="M73" s="56"/>
      <c r="N73" s="56"/>
      <c r="O73" s="56"/>
      <c r="P73" s="56"/>
      <c r="Q73" s="56"/>
      <c r="R73" s="56"/>
      <c r="S73" s="56"/>
      <c r="T73" s="19">
        <v>1810</v>
      </c>
      <c r="U73" s="19">
        <f t="shared" si="4"/>
        <v>361.5</v>
      </c>
      <c r="V73" s="19">
        <f t="shared" si="5"/>
        <v>361.9166666666667</v>
      </c>
      <c r="W73" s="19"/>
      <c r="X73" s="19">
        <f t="shared" si="6"/>
        <v>361.9166666666667</v>
      </c>
      <c r="Y73" s="19" t="s">
        <v>38</v>
      </c>
    </row>
    <row r="74" spans="1:25" ht="15.75">
      <c r="A74" s="24">
        <v>72</v>
      </c>
      <c r="B74" s="32" t="s">
        <v>783</v>
      </c>
      <c r="C74" s="116">
        <v>35908</v>
      </c>
      <c r="D74" s="18" t="s">
        <v>59</v>
      </c>
      <c r="E74" s="40">
        <v>363</v>
      </c>
      <c r="F74" s="40"/>
      <c r="G74" s="40"/>
      <c r="H74" s="41">
        <v>345</v>
      </c>
      <c r="I74" s="40">
        <v>353</v>
      </c>
      <c r="J74" s="40">
        <v>364</v>
      </c>
      <c r="K74" s="40">
        <v>364</v>
      </c>
      <c r="L74" s="40">
        <v>361</v>
      </c>
      <c r="M74" s="18"/>
      <c r="N74" s="18"/>
      <c r="O74" s="18"/>
      <c r="P74" s="18"/>
      <c r="Q74" s="18"/>
      <c r="R74" s="18"/>
      <c r="S74" s="18"/>
      <c r="T74" s="19">
        <v>1805</v>
      </c>
      <c r="U74" s="19">
        <f t="shared" si="4"/>
        <v>362.5</v>
      </c>
      <c r="V74" s="19">
        <f t="shared" si="5"/>
        <v>361.25</v>
      </c>
      <c r="W74" s="19"/>
      <c r="X74" s="19">
        <f t="shared" si="6"/>
        <v>361.25</v>
      </c>
      <c r="Y74" s="19" t="s">
        <v>38</v>
      </c>
    </row>
    <row r="75" spans="1:25" s="21" customFormat="1" ht="15.75">
      <c r="A75" s="18">
        <v>73</v>
      </c>
      <c r="B75" s="57" t="s">
        <v>847</v>
      </c>
      <c r="C75" s="82" t="s">
        <v>848</v>
      </c>
      <c r="D75" s="56" t="s">
        <v>49</v>
      </c>
      <c r="E75" s="119">
        <v>352</v>
      </c>
      <c r="F75" s="118"/>
      <c r="G75" s="118"/>
      <c r="H75" s="118">
        <v>357</v>
      </c>
      <c r="I75" s="118">
        <v>364</v>
      </c>
      <c r="J75" s="118">
        <v>360</v>
      </c>
      <c r="K75" s="118">
        <v>359</v>
      </c>
      <c r="L75" s="118">
        <v>364</v>
      </c>
      <c r="M75" s="56"/>
      <c r="N75" s="56"/>
      <c r="O75" s="56"/>
      <c r="P75" s="56"/>
      <c r="Q75" s="56"/>
      <c r="R75" s="56"/>
      <c r="S75" s="56"/>
      <c r="T75" s="19">
        <v>1804</v>
      </c>
      <c r="U75" s="19">
        <f t="shared" si="4"/>
        <v>361.5</v>
      </c>
      <c r="V75" s="19">
        <f t="shared" si="5"/>
        <v>360.9166666666667</v>
      </c>
      <c r="W75" s="19"/>
      <c r="X75" s="19">
        <f t="shared" si="6"/>
        <v>360.9166666666667</v>
      </c>
      <c r="Y75" s="19" t="s">
        <v>38</v>
      </c>
    </row>
    <row r="76" spans="1:25" s="21" customFormat="1" ht="15.75">
      <c r="A76" s="18">
        <v>74</v>
      </c>
      <c r="B76" s="35" t="s">
        <v>1346</v>
      </c>
      <c r="C76" s="34" t="s">
        <v>1347</v>
      </c>
      <c r="D76" s="34" t="s">
        <v>49</v>
      </c>
      <c r="E76" s="18">
        <v>355</v>
      </c>
      <c r="F76" s="18"/>
      <c r="G76" s="18"/>
      <c r="H76" s="140">
        <v>345</v>
      </c>
      <c r="I76" s="18">
        <v>363</v>
      </c>
      <c r="J76" s="18">
        <v>368</v>
      </c>
      <c r="K76" s="18">
        <v>363</v>
      </c>
      <c r="L76" s="18">
        <v>355</v>
      </c>
      <c r="M76" s="18"/>
      <c r="N76" s="18"/>
      <c r="O76" s="18"/>
      <c r="P76" s="18"/>
      <c r="Q76" s="18"/>
      <c r="R76" s="18"/>
      <c r="S76" s="18"/>
      <c r="T76" s="77">
        <v>1804</v>
      </c>
      <c r="U76" s="77">
        <v>359</v>
      </c>
      <c r="V76" s="19">
        <f t="shared" si="5"/>
        <v>360.5</v>
      </c>
      <c r="W76" s="77"/>
      <c r="X76" s="19">
        <f t="shared" si="6"/>
        <v>360.5</v>
      </c>
      <c r="Y76" s="141" t="s">
        <v>38</v>
      </c>
    </row>
    <row r="77" spans="1:25" ht="15.75">
      <c r="A77" s="24">
        <v>76</v>
      </c>
      <c r="B77" s="57" t="s">
        <v>845</v>
      </c>
      <c r="C77" s="82" t="s">
        <v>846</v>
      </c>
      <c r="D77" s="56" t="s">
        <v>288</v>
      </c>
      <c r="E77" s="118">
        <v>357</v>
      </c>
      <c r="F77" s="118"/>
      <c r="G77" s="118"/>
      <c r="H77" s="118">
        <v>356</v>
      </c>
      <c r="I77" s="118">
        <v>358</v>
      </c>
      <c r="J77" s="118">
        <v>358</v>
      </c>
      <c r="K77" s="119">
        <v>353</v>
      </c>
      <c r="L77" s="118">
        <v>367</v>
      </c>
      <c r="M77" s="56"/>
      <c r="N77" s="56"/>
      <c r="O77" s="56"/>
      <c r="P77" s="56"/>
      <c r="Q77" s="56"/>
      <c r="R77" s="56"/>
      <c r="S77" s="56"/>
      <c r="T77" s="19">
        <v>1796</v>
      </c>
      <c r="U77" s="19">
        <v>362.5</v>
      </c>
      <c r="V77" s="19">
        <f t="shared" si="5"/>
        <v>359.75</v>
      </c>
      <c r="W77" s="19"/>
      <c r="X77" s="19">
        <f t="shared" si="6"/>
        <v>359.75</v>
      </c>
      <c r="Y77" s="19" t="s">
        <v>38</v>
      </c>
    </row>
    <row r="78" spans="1:25" s="21" customFormat="1" ht="15.75">
      <c r="A78" s="18">
        <v>77</v>
      </c>
      <c r="B78" s="32" t="s">
        <v>789</v>
      </c>
      <c r="C78" s="18" t="s">
        <v>790</v>
      </c>
      <c r="D78" s="18" t="s">
        <v>288</v>
      </c>
      <c r="E78" s="18">
        <v>343</v>
      </c>
      <c r="F78" s="18"/>
      <c r="G78" s="18"/>
      <c r="H78" s="40">
        <v>363</v>
      </c>
      <c r="I78" s="40">
        <v>361</v>
      </c>
      <c r="J78" s="40">
        <v>357</v>
      </c>
      <c r="K78" s="40">
        <v>358</v>
      </c>
      <c r="L78" s="41">
        <v>353</v>
      </c>
      <c r="M78" s="40"/>
      <c r="N78" s="40"/>
      <c r="O78" s="40"/>
      <c r="P78" s="40"/>
      <c r="Q78" s="40"/>
      <c r="R78" s="40">
        <v>357</v>
      </c>
      <c r="S78" s="40"/>
      <c r="T78" s="19">
        <v>1796</v>
      </c>
      <c r="U78" s="19">
        <v>357.5</v>
      </c>
      <c r="V78" s="19">
        <f t="shared" si="5"/>
        <v>358.9166666666667</v>
      </c>
      <c r="W78" s="19"/>
      <c r="X78" s="19">
        <f t="shared" si="6"/>
        <v>358.9166666666667</v>
      </c>
      <c r="Y78" s="19" t="s">
        <v>38</v>
      </c>
    </row>
    <row r="79" spans="1:25" ht="15.75">
      <c r="A79" s="24">
        <v>78</v>
      </c>
      <c r="B79" s="57" t="s">
        <v>810</v>
      </c>
      <c r="C79" s="82" t="s">
        <v>811</v>
      </c>
      <c r="D79" s="56" t="s">
        <v>49</v>
      </c>
      <c r="E79" s="118">
        <v>360</v>
      </c>
      <c r="F79" s="118"/>
      <c r="G79" s="118"/>
      <c r="H79" s="118">
        <v>350</v>
      </c>
      <c r="I79" s="118">
        <v>359</v>
      </c>
      <c r="J79" s="118">
        <v>366</v>
      </c>
      <c r="K79" s="118">
        <v>352</v>
      </c>
      <c r="L79" s="119">
        <v>349</v>
      </c>
      <c r="M79" s="151"/>
      <c r="N79" s="151"/>
      <c r="O79" s="151"/>
      <c r="P79" s="151"/>
      <c r="Q79" s="151"/>
      <c r="R79" s="151"/>
      <c r="S79" s="151"/>
      <c r="T79" s="19">
        <v>1787</v>
      </c>
      <c r="U79" s="19">
        <v>359</v>
      </c>
      <c r="V79" s="19">
        <f t="shared" si="5"/>
        <v>357.6666666666667</v>
      </c>
      <c r="W79" s="19"/>
      <c r="X79" s="19">
        <f t="shared" si="6"/>
        <v>357.6666666666667</v>
      </c>
      <c r="Y79" s="19" t="s">
        <v>38</v>
      </c>
    </row>
    <row r="80" spans="1:25" s="21" customFormat="1" ht="15.75">
      <c r="A80" s="18">
        <v>81</v>
      </c>
      <c r="B80" s="32" t="s">
        <v>779</v>
      </c>
      <c r="C80" s="18" t="s">
        <v>780</v>
      </c>
      <c r="D80" s="18" t="s">
        <v>175</v>
      </c>
      <c r="E80" s="40">
        <v>359</v>
      </c>
      <c r="F80" s="40"/>
      <c r="G80" s="40"/>
      <c r="H80" s="40">
        <v>355</v>
      </c>
      <c r="I80" s="40">
        <v>353</v>
      </c>
      <c r="J80" s="40">
        <v>359</v>
      </c>
      <c r="K80" s="40">
        <v>354</v>
      </c>
      <c r="L80" s="41">
        <v>343</v>
      </c>
      <c r="M80" s="140"/>
      <c r="N80" s="140"/>
      <c r="O80" s="140"/>
      <c r="P80" s="140"/>
      <c r="Q80" s="140"/>
      <c r="R80" s="140"/>
      <c r="S80" s="140"/>
      <c r="T80" s="19">
        <v>1780</v>
      </c>
      <c r="U80" s="19">
        <v>356.5</v>
      </c>
      <c r="V80" s="19">
        <f t="shared" si="5"/>
        <v>356.0833333333333</v>
      </c>
      <c r="W80" s="19"/>
      <c r="X80" s="19">
        <f t="shared" si="6"/>
        <v>356.0833333333333</v>
      </c>
      <c r="Y80" s="19" t="s">
        <v>38</v>
      </c>
    </row>
    <row r="81" spans="1:25" ht="15.75">
      <c r="A81" s="24">
        <v>83</v>
      </c>
      <c r="B81" s="57" t="s">
        <v>861</v>
      </c>
      <c r="C81" s="82" t="s">
        <v>232</v>
      </c>
      <c r="D81" s="56" t="s">
        <v>644</v>
      </c>
      <c r="E81" s="118">
        <v>363</v>
      </c>
      <c r="F81" s="118"/>
      <c r="G81" s="118"/>
      <c r="H81" s="118">
        <v>360</v>
      </c>
      <c r="I81" s="118">
        <v>351</v>
      </c>
      <c r="J81" s="118">
        <v>351</v>
      </c>
      <c r="K81" s="118">
        <v>355</v>
      </c>
      <c r="L81" s="119">
        <v>350</v>
      </c>
      <c r="M81" s="151"/>
      <c r="N81" s="151"/>
      <c r="O81" s="151"/>
      <c r="P81" s="151"/>
      <c r="Q81" s="151"/>
      <c r="R81" s="151"/>
      <c r="S81" s="151"/>
      <c r="T81" s="19">
        <v>1780</v>
      </c>
      <c r="U81" s="19">
        <v>353</v>
      </c>
      <c r="V81" s="19">
        <f t="shared" si="5"/>
        <v>355.5</v>
      </c>
      <c r="W81" s="19"/>
      <c r="X81" s="19">
        <f t="shared" si="6"/>
        <v>355.5</v>
      </c>
      <c r="Y81" s="19" t="s">
        <v>38</v>
      </c>
    </row>
    <row r="82" spans="1:25" ht="15.75">
      <c r="A82" s="24">
        <v>84</v>
      </c>
      <c r="B82" s="57" t="s">
        <v>835</v>
      </c>
      <c r="C82" s="82" t="s">
        <v>836</v>
      </c>
      <c r="D82" s="56" t="s">
        <v>175</v>
      </c>
      <c r="E82" s="118">
        <v>350</v>
      </c>
      <c r="F82" s="118"/>
      <c r="G82" s="118"/>
      <c r="H82" s="118">
        <v>361</v>
      </c>
      <c r="I82" s="118">
        <v>356</v>
      </c>
      <c r="J82" s="119">
        <v>347</v>
      </c>
      <c r="K82" s="118">
        <v>352</v>
      </c>
      <c r="L82" s="118">
        <v>356</v>
      </c>
      <c r="M82" s="56"/>
      <c r="N82" s="56"/>
      <c r="O82" s="56"/>
      <c r="P82" s="56"/>
      <c r="Q82" s="56"/>
      <c r="R82" s="56"/>
      <c r="S82" s="56"/>
      <c r="T82" s="19">
        <v>1775</v>
      </c>
      <c r="U82" s="19">
        <f>(K82+L82)/2</f>
        <v>354</v>
      </c>
      <c r="V82" s="19">
        <f t="shared" si="5"/>
        <v>354.8333333333333</v>
      </c>
      <c r="W82" s="19"/>
      <c r="X82" s="19">
        <f t="shared" si="6"/>
        <v>354.8333333333333</v>
      </c>
      <c r="Y82" s="19" t="s">
        <v>38</v>
      </c>
    </row>
    <row r="83" spans="1:25" s="21" customFormat="1" ht="15.75">
      <c r="A83" s="18">
        <v>85</v>
      </c>
      <c r="B83" s="57" t="s">
        <v>849</v>
      </c>
      <c r="C83" s="82" t="s">
        <v>850</v>
      </c>
      <c r="D83" s="56" t="s">
        <v>288</v>
      </c>
      <c r="E83" s="118">
        <v>351</v>
      </c>
      <c r="F83" s="118"/>
      <c r="G83" s="118"/>
      <c r="H83" s="118">
        <v>358</v>
      </c>
      <c r="I83" s="118">
        <v>358</v>
      </c>
      <c r="J83" s="118">
        <v>359</v>
      </c>
      <c r="K83" s="119">
        <v>347</v>
      </c>
      <c r="L83" s="118">
        <v>349</v>
      </c>
      <c r="M83" s="56"/>
      <c r="N83" s="56"/>
      <c r="O83" s="56"/>
      <c r="P83" s="56"/>
      <c r="Q83" s="56"/>
      <c r="R83" s="56"/>
      <c r="S83" s="56"/>
      <c r="T83" s="19">
        <v>1775</v>
      </c>
      <c r="U83" s="19">
        <v>354</v>
      </c>
      <c r="V83" s="19">
        <f t="shared" si="5"/>
        <v>354.8333333333333</v>
      </c>
      <c r="W83" s="19"/>
      <c r="X83" s="19">
        <f t="shared" si="6"/>
        <v>354.8333333333333</v>
      </c>
      <c r="Y83" s="19" t="s">
        <v>38</v>
      </c>
    </row>
    <row r="84" spans="1:25" s="21" customFormat="1" ht="15.75">
      <c r="A84" s="18">
        <v>86</v>
      </c>
      <c r="B84" s="57" t="s">
        <v>853</v>
      </c>
      <c r="C84" s="82" t="s">
        <v>854</v>
      </c>
      <c r="D84" s="56" t="s">
        <v>288</v>
      </c>
      <c r="E84" s="119">
        <v>343</v>
      </c>
      <c r="F84" s="118"/>
      <c r="G84" s="118"/>
      <c r="H84" s="118">
        <v>361</v>
      </c>
      <c r="I84" s="118">
        <v>352</v>
      </c>
      <c r="J84" s="118">
        <v>364</v>
      </c>
      <c r="K84" s="118">
        <v>352</v>
      </c>
      <c r="L84" s="118">
        <v>349</v>
      </c>
      <c r="M84" s="56"/>
      <c r="N84" s="56"/>
      <c r="O84" s="56"/>
      <c r="P84" s="56"/>
      <c r="Q84" s="56"/>
      <c r="R84" s="56"/>
      <c r="S84" s="56"/>
      <c r="T84" s="19">
        <v>1778</v>
      </c>
      <c r="U84" s="19">
        <f>(K84+L84)/2</f>
        <v>350.5</v>
      </c>
      <c r="V84" s="19">
        <f t="shared" si="5"/>
        <v>354.75</v>
      </c>
      <c r="W84" s="19"/>
      <c r="X84" s="19">
        <f t="shared" si="6"/>
        <v>354.75</v>
      </c>
      <c r="Y84" s="19" t="s">
        <v>38</v>
      </c>
    </row>
    <row r="85" spans="1:25" s="21" customFormat="1" ht="15.75">
      <c r="A85" s="18">
        <v>87</v>
      </c>
      <c r="B85" s="57" t="s">
        <v>868</v>
      </c>
      <c r="C85" s="83" t="s">
        <v>869</v>
      </c>
      <c r="D85" s="56" t="s">
        <v>288</v>
      </c>
      <c r="E85" s="118">
        <v>365</v>
      </c>
      <c r="F85" s="118"/>
      <c r="G85" s="118"/>
      <c r="H85" s="118">
        <v>363</v>
      </c>
      <c r="I85" s="118">
        <v>352</v>
      </c>
      <c r="J85" s="118">
        <v>349</v>
      </c>
      <c r="K85" s="118">
        <v>350</v>
      </c>
      <c r="L85" s="119">
        <v>344</v>
      </c>
      <c r="M85" s="151"/>
      <c r="N85" s="151"/>
      <c r="O85" s="151"/>
      <c r="P85" s="151"/>
      <c r="Q85" s="151"/>
      <c r="R85" s="151"/>
      <c r="S85" s="151"/>
      <c r="T85" s="19">
        <v>1779</v>
      </c>
      <c r="U85" s="19">
        <v>349.5</v>
      </c>
      <c r="V85" s="19">
        <f t="shared" si="5"/>
        <v>354.75</v>
      </c>
      <c r="W85" s="19"/>
      <c r="X85" s="19">
        <f t="shared" si="6"/>
        <v>354.75</v>
      </c>
      <c r="Y85" s="19" t="s">
        <v>38</v>
      </c>
    </row>
    <row r="86" spans="1:25" ht="15.75">
      <c r="A86" s="24">
        <v>90</v>
      </c>
      <c r="B86" s="57" t="s">
        <v>862</v>
      </c>
      <c r="C86" s="82" t="s">
        <v>863</v>
      </c>
      <c r="D86" s="56" t="s">
        <v>49</v>
      </c>
      <c r="E86" s="118">
        <v>358</v>
      </c>
      <c r="F86" s="118"/>
      <c r="G86" s="118"/>
      <c r="H86" s="118">
        <v>365</v>
      </c>
      <c r="I86" s="118">
        <v>338</v>
      </c>
      <c r="J86" s="118"/>
      <c r="K86" s="118">
        <v>353</v>
      </c>
      <c r="L86" s="118">
        <v>357</v>
      </c>
      <c r="M86" s="56"/>
      <c r="N86" s="56"/>
      <c r="O86" s="56"/>
      <c r="P86" s="56"/>
      <c r="Q86" s="56"/>
      <c r="R86" s="56"/>
      <c r="S86" s="56"/>
      <c r="T86" s="19">
        <v>1771</v>
      </c>
      <c r="U86" s="19">
        <f>(K86+L86)/2</f>
        <v>355</v>
      </c>
      <c r="V86" s="19">
        <f t="shared" si="5"/>
        <v>354.3333333333333</v>
      </c>
      <c r="W86" s="19"/>
      <c r="X86" s="19">
        <f t="shared" si="6"/>
        <v>354.3333333333333</v>
      </c>
      <c r="Y86" s="19" t="s">
        <v>38</v>
      </c>
    </row>
    <row r="87" spans="1:25" ht="15.75">
      <c r="A87" s="109">
        <v>91</v>
      </c>
      <c r="B87" s="135" t="s">
        <v>857</v>
      </c>
      <c r="C87" s="136" t="s">
        <v>858</v>
      </c>
      <c r="D87" s="121" t="s">
        <v>64</v>
      </c>
      <c r="E87" s="118">
        <v>345</v>
      </c>
      <c r="F87" s="118"/>
      <c r="G87" s="118"/>
      <c r="H87" s="118">
        <v>367</v>
      </c>
      <c r="I87" s="118">
        <v>353</v>
      </c>
      <c r="J87" s="118">
        <v>360</v>
      </c>
      <c r="K87" s="119">
        <v>339</v>
      </c>
      <c r="L87" s="118">
        <v>347</v>
      </c>
      <c r="M87" s="56"/>
      <c r="N87" s="56"/>
      <c r="O87" s="56"/>
      <c r="P87" s="56"/>
      <c r="Q87" s="56"/>
      <c r="R87" s="56"/>
      <c r="S87" s="56"/>
      <c r="T87" s="19">
        <v>1772</v>
      </c>
      <c r="U87" s="19">
        <v>353.5</v>
      </c>
      <c r="V87" s="19">
        <f t="shared" si="5"/>
        <v>354.25</v>
      </c>
      <c r="W87" s="19"/>
      <c r="X87" s="19">
        <f t="shared" si="6"/>
        <v>354.25</v>
      </c>
      <c r="Y87" s="19" t="s">
        <v>38</v>
      </c>
    </row>
    <row r="88" spans="1:25" ht="15.75">
      <c r="A88" s="24">
        <v>92</v>
      </c>
      <c r="B88" s="57" t="s">
        <v>816</v>
      </c>
      <c r="C88" s="82" t="s">
        <v>817</v>
      </c>
      <c r="D88" s="56" t="s">
        <v>818</v>
      </c>
      <c r="E88" s="118">
        <v>343</v>
      </c>
      <c r="F88" s="118"/>
      <c r="G88" s="118"/>
      <c r="H88" s="118">
        <v>351</v>
      </c>
      <c r="I88" s="118">
        <v>351</v>
      </c>
      <c r="J88" s="118">
        <v>354</v>
      </c>
      <c r="K88" s="118">
        <v>360</v>
      </c>
      <c r="L88" s="119">
        <v>335</v>
      </c>
      <c r="M88" s="151"/>
      <c r="N88" s="151"/>
      <c r="O88" s="151"/>
      <c r="P88" s="151"/>
      <c r="Q88" s="151"/>
      <c r="R88" s="151"/>
      <c r="S88" s="151"/>
      <c r="T88" s="19">
        <v>1759</v>
      </c>
      <c r="U88" s="19">
        <v>357</v>
      </c>
      <c r="V88" s="19">
        <f t="shared" si="5"/>
        <v>352.6666666666667</v>
      </c>
      <c r="W88" s="19"/>
      <c r="X88" s="19">
        <f t="shared" si="6"/>
        <v>352.6666666666667</v>
      </c>
      <c r="Y88" s="19" t="s">
        <v>38</v>
      </c>
    </row>
    <row r="89" spans="1:25" s="21" customFormat="1" ht="15.75">
      <c r="A89" s="18">
        <v>93</v>
      </c>
      <c r="B89" s="32" t="s">
        <v>787</v>
      </c>
      <c r="C89" s="18" t="s">
        <v>788</v>
      </c>
      <c r="D89" s="18" t="s">
        <v>49</v>
      </c>
      <c r="E89" s="41">
        <v>340</v>
      </c>
      <c r="F89" s="40"/>
      <c r="G89" s="40"/>
      <c r="H89" s="40">
        <v>362</v>
      </c>
      <c r="I89" s="40">
        <v>344</v>
      </c>
      <c r="J89" s="40">
        <v>359</v>
      </c>
      <c r="K89" s="40">
        <v>346</v>
      </c>
      <c r="L89" s="40">
        <v>345</v>
      </c>
      <c r="M89" s="18"/>
      <c r="N89" s="18"/>
      <c r="O89" s="18"/>
      <c r="P89" s="18"/>
      <c r="Q89" s="18"/>
      <c r="R89" s="18"/>
      <c r="S89" s="18"/>
      <c r="T89" s="19">
        <v>1756</v>
      </c>
      <c r="U89" s="19">
        <f>(K89+L89)/2</f>
        <v>345.5</v>
      </c>
      <c r="V89" s="19">
        <f t="shared" si="5"/>
        <v>350.25</v>
      </c>
      <c r="W89" s="19"/>
      <c r="X89" s="19">
        <f t="shared" si="6"/>
        <v>350.25</v>
      </c>
      <c r="Y89" s="19" t="s">
        <v>38</v>
      </c>
    </row>
    <row r="90" spans="1:25" s="21" customFormat="1" ht="15.75">
      <c r="A90" s="18">
        <v>94</v>
      </c>
      <c r="B90" s="57" t="s">
        <v>837</v>
      </c>
      <c r="C90" s="82" t="s">
        <v>838</v>
      </c>
      <c r="D90" s="56" t="s">
        <v>227</v>
      </c>
      <c r="E90" s="118">
        <v>338</v>
      </c>
      <c r="F90" s="118"/>
      <c r="G90" s="118"/>
      <c r="H90" s="118">
        <v>367</v>
      </c>
      <c r="I90" s="118">
        <v>345</v>
      </c>
      <c r="J90" s="118">
        <v>354</v>
      </c>
      <c r="K90" s="118">
        <v>341</v>
      </c>
      <c r="L90" s="119" t="s">
        <v>172</v>
      </c>
      <c r="M90" s="151"/>
      <c r="N90" s="151"/>
      <c r="O90" s="151"/>
      <c r="P90" s="151"/>
      <c r="Q90" s="151"/>
      <c r="R90" s="151"/>
      <c r="S90" s="151"/>
      <c r="T90" s="19">
        <v>1745</v>
      </c>
      <c r="U90" s="19">
        <v>347.5</v>
      </c>
      <c r="V90" s="19">
        <f t="shared" si="5"/>
        <v>348.75</v>
      </c>
      <c r="W90" s="19"/>
      <c r="X90" s="19">
        <f t="shared" si="6"/>
        <v>348.75</v>
      </c>
      <c r="Y90" s="19" t="s">
        <v>38</v>
      </c>
    </row>
    <row r="91" spans="1:25" s="21" customFormat="1" ht="15.75">
      <c r="A91" s="18">
        <v>95</v>
      </c>
      <c r="B91" s="57" t="s">
        <v>864</v>
      </c>
      <c r="C91" s="83" t="s">
        <v>865</v>
      </c>
      <c r="D91" s="56" t="s">
        <v>59</v>
      </c>
      <c r="E91" s="56"/>
      <c r="F91" s="56"/>
      <c r="G91" s="56"/>
      <c r="H91" s="118">
        <v>352</v>
      </c>
      <c r="I91" s="118">
        <v>354</v>
      </c>
      <c r="J91" s="118">
        <v>353</v>
      </c>
      <c r="K91" s="118">
        <v>341</v>
      </c>
      <c r="L91" s="118">
        <v>346</v>
      </c>
      <c r="M91" s="56"/>
      <c r="N91" s="56"/>
      <c r="O91" s="56"/>
      <c r="P91" s="56"/>
      <c r="Q91" s="56"/>
      <c r="R91" s="56"/>
      <c r="S91" s="56"/>
      <c r="T91" s="19">
        <v>1746</v>
      </c>
      <c r="U91" s="19">
        <f>(K91+L91)/2</f>
        <v>343.5</v>
      </c>
      <c r="V91" s="19">
        <f t="shared" si="5"/>
        <v>348.25</v>
      </c>
      <c r="W91" s="19"/>
      <c r="X91" s="19">
        <f t="shared" si="6"/>
        <v>348.25</v>
      </c>
      <c r="Y91" s="19" t="s">
        <v>38</v>
      </c>
    </row>
    <row r="92" spans="1:25" ht="15.75">
      <c r="A92" s="24">
        <v>104</v>
      </c>
      <c r="B92" s="57" t="s">
        <v>851</v>
      </c>
      <c r="C92" s="82" t="s">
        <v>852</v>
      </c>
      <c r="D92" s="56" t="s">
        <v>288</v>
      </c>
      <c r="E92" s="118">
        <v>342</v>
      </c>
      <c r="F92" s="118"/>
      <c r="G92" s="118"/>
      <c r="H92" s="118">
        <v>361</v>
      </c>
      <c r="I92" s="119">
        <v>335</v>
      </c>
      <c r="J92" s="118">
        <v>350</v>
      </c>
      <c r="K92" s="118">
        <v>341</v>
      </c>
      <c r="L92" s="118">
        <v>344</v>
      </c>
      <c r="M92" s="56"/>
      <c r="N92" s="56"/>
      <c r="O92" s="56"/>
      <c r="P92" s="56"/>
      <c r="Q92" s="56"/>
      <c r="R92" s="56"/>
      <c r="S92" s="56"/>
      <c r="T92" s="19">
        <v>1738</v>
      </c>
      <c r="U92" s="19">
        <f>(K92+L92)/2</f>
        <v>342.5</v>
      </c>
      <c r="V92" s="19">
        <f t="shared" si="5"/>
        <v>346.75</v>
      </c>
      <c r="W92" s="19"/>
      <c r="X92" s="19">
        <f t="shared" si="6"/>
        <v>346.75</v>
      </c>
      <c r="Y92" s="19" t="s">
        <v>38</v>
      </c>
    </row>
    <row r="93" spans="1:25" ht="15.75">
      <c r="A93" s="24">
        <v>107</v>
      </c>
      <c r="B93" s="57" t="s">
        <v>855</v>
      </c>
      <c r="C93" s="82" t="s">
        <v>856</v>
      </c>
      <c r="D93" s="56" t="s">
        <v>59</v>
      </c>
      <c r="E93" s="118">
        <v>336</v>
      </c>
      <c r="F93" s="118"/>
      <c r="G93" s="118"/>
      <c r="H93" s="118">
        <v>358</v>
      </c>
      <c r="I93" s="118">
        <v>337</v>
      </c>
      <c r="J93" s="119">
        <v>333</v>
      </c>
      <c r="K93" s="118">
        <v>344</v>
      </c>
      <c r="L93" s="118">
        <v>347</v>
      </c>
      <c r="M93" s="56"/>
      <c r="N93" s="56"/>
      <c r="O93" s="56"/>
      <c r="P93" s="56"/>
      <c r="Q93" s="56"/>
      <c r="R93" s="56"/>
      <c r="S93" s="56"/>
      <c r="T93" s="19">
        <v>1722</v>
      </c>
      <c r="U93" s="19">
        <f>(K93+L93)/2</f>
        <v>345.5</v>
      </c>
      <c r="V93" s="19">
        <f t="shared" si="5"/>
        <v>344.5833333333333</v>
      </c>
      <c r="W93" s="19"/>
      <c r="X93" s="19">
        <f t="shared" si="6"/>
        <v>344.5833333333333</v>
      </c>
      <c r="Y93" s="19" t="s">
        <v>38</v>
      </c>
    </row>
    <row r="94" spans="1:25" ht="15.75">
      <c r="A94" s="24">
        <v>110</v>
      </c>
      <c r="B94" s="35" t="s">
        <v>1381</v>
      </c>
      <c r="C94" s="34" t="s">
        <v>1382</v>
      </c>
      <c r="D94" s="34" t="s">
        <v>49</v>
      </c>
      <c r="E94" s="40">
        <v>353</v>
      </c>
      <c r="F94" s="40"/>
      <c r="G94" s="40"/>
      <c r="H94" s="40"/>
      <c r="I94" s="40">
        <v>340</v>
      </c>
      <c r="J94" s="40">
        <v>345</v>
      </c>
      <c r="K94" s="40">
        <v>338</v>
      </c>
      <c r="L94" s="40">
        <v>338</v>
      </c>
      <c r="M94" s="40"/>
      <c r="N94" s="40"/>
      <c r="O94" s="40"/>
      <c r="P94" s="40"/>
      <c r="Q94" s="40"/>
      <c r="R94" s="40"/>
      <c r="S94" s="40"/>
      <c r="T94" s="77">
        <v>1714</v>
      </c>
      <c r="U94" s="77">
        <v>338</v>
      </c>
      <c r="V94" s="19">
        <f t="shared" si="5"/>
        <v>342</v>
      </c>
      <c r="W94" s="77"/>
      <c r="X94" s="19">
        <f t="shared" si="6"/>
        <v>342</v>
      </c>
      <c r="Y94" s="141" t="s">
        <v>38</v>
      </c>
    </row>
    <row r="95" spans="1:25" ht="15.75">
      <c r="A95" s="24">
        <v>112</v>
      </c>
      <c r="B95" s="57" t="s">
        <v>866</v>
      </c>
      <c r="C95" s="82" t="s">
        <v>867</v>
      </c>
      <c r="D95" s="56" t="s">
        <v>59</v>
      </c>
      <c r="E95" s="118">
        <v>350</v>
      </c>
      <c r="F95" s="118"/>
      <c r="G95" s="118"/>
      <c r="H95" s="118">
        <v>341</v>
      </c>
      <c r="I95" s="118">
        <v>339</v>
      </c>
      <c r="J95" s="118">
        <v>339</v>
      </c>
      <c r="K95" s="119">
        <v>331</v>
      </c>
      <c r="L95" s="118">
        <v>341</v>
      </c>
      <c r="M95" s="56"/>
      <c r="N95" s="56"/>
      <c r="O95" s="56"/>
      <c r="P95" s="56"/>
      <c r="Q95" s="56"/>
      <c r="R95" s="56"/>
      <c r="S95" s="56"/>
      <c r="T95" s="19">
        <v>1710</v>
      </c>
      <c r="U95" s="19">
        <v>340</v>
      </c>
      <c r="V95" s="19">
        <f t="shared" si="5"/>
        <v>341.6666666666667</v>
      </c>
      <c r="W95" s="19"/>
      <c r="X95" s="19">
        <f t="shared" si="6"/>
        <v>341.6666666666667</v>
      </c>
      <c r="Y95" s="19" t="s">
        <v>38</v>
      </c>
    </row>
  </sheetData>
  <sheetProtection/>
  <printOptions/>
  <pageMargins left="0.7" right="0.7" top="0.75" bottom="0.75" header="0.3" footer="0.3"/>
  <pageSetup orientation="landscape" paperSize="5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6"/>
  <sheetViews>
    <sheetView zoomScale="70" zoomScaleNormal="70" zoomScalePageLayoutView="0" workbookViewId="0" topLeftCell="A46">
      <selection activeCell="B72" sqref="B72"/>
    </sheetView>
  </sheetViews>
  <sheetFormatPr defaultColWidth="9.140625" defaultRowHeight="15"/>
  <cols>
    <col min="1" max="1" width="6.7109375" style="8" customWidth="1"/>
    <col min="2" max="2" width="40.8515625" style="65" customWidth="1"/>
    <col min="3" max="3" width="12.7109375" style="8" customWidth="1"/>
    <col min="4" max="4" width="10.28125" style="8" customWidth="1"/>
    <col min="5" max="14" width="11.8515625" style="11" customWidth="1"/>
    <col min="15" max="15" width="12.8515625" style="11" customWidth="1"/>
    <col min="16" max="16" width="11.140625" style="11" bestFit="1" customWidth="1"/>
    <col min="17" max="17" width="10.421875" style="11" customWidth="1"/>
    <col min="18" max="18" width="13.00390625" style="11" bestFit="1" customWidth="1"/>
    <col min="19" max="19" width="10.421875" style="64" customWidth="1"/>
    <col min="20" max="20" width="9.8515625" style="64" customWidth="1"/>
    <col min="21" max="22" width="8.57421875" style="64" customWidth="1"/>
    <col min="23" max="23" width="9.8515625" style="64" customWidth="1"/>
    <col min="24" max="25" width="8.57421875" style="64" customWidth="1"/>
    <col min="26" max="26" width="8.140625" style="64" bestFit="1" customWidth="1"/>
    <col min="27" max="27" width="9.140625" style="50" customWidth="1"/>
    <col min="28" max="16384" width="9.140625" style="65" customWidth="1"/>
  </cols>
  <sheetData>
    <row r="2" spans="1:27" s="31" customFormat="1" ht="20.25">
      <c r="A2" s="30" t="s">
        <v>474</v>
      </c>
      <c r="C2" s="30"/>
      <c r="D2" s="3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62"/>
      <c r="U2" s="62"/>
      <c r="V2" s="62"/>
      <c r="W2" s="62"/>
      <c r="X2" s="62"/>
      <c r="Y2" s="62"/>
      <c r="Z2" s="62"/>
      <c r="AA2" s="63"/>
    </row>
    <row r="3" ht="18.75">
      <c r="B3" s="9" t="s">
        <v>475</v>
      </c>
    </row>
    <row r="4" spans="1:27" s="3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476</v>
      </c>
      <c r="J4" s="18" t="s">
        <v>477</v>
      </c>
      <c r="K4" s="18" t="s">
        <v>472</v>
      </c>
      <c r="L4" s="18" t="s">
        <v>1287</v>
      </c>
      <c r="M4" s="18" t="s">
        <v>7</v>
      </c>
      <c r="N4" s="18" t="s">
        <v>1389</v>
      </c>
      <c r="O4" s="18" t="s">
        <v>1426</v>
      </c>
      <c r="P4" s="18" t="s">
        <v>1425</v>
      </c>
      <c r="Q4" s="18" t="s">
        <v>1424</v>
      </c>
      <c r="R4" s="18" t="s">
        <v>1417</v>
      </c>
      <c r="S4" s="19" t="s">
        <v>16</v>
      </c>
      <c r="T4" s="19" t="s">
        <v>17</v>
      </c>
      <c r="U4" s="19" t="s">
        <v>18</v>
      </c>
      <c r="V4" s="19" t="s">
        <v>19</v>
      </c>
      <c r="W4" s="19" t="s">
        <v>20</v>
      </c>
      <c r="X4" s="19" t="s">
        <v>392</v>
      </c>
      <c r="Y4" s="19" t="s">
        <v>393</v>
      </c>
      <c r="Z4" s="19" t="s">
        <v>22</v>
      </c>
      <c r="AA4" s="20" t="s">
        <v>23</v>
      </c>
    </row>
    <row r="5" spans="1:27" ht="15.75">
      <c r="A5" s="22">
        <v>1</v>
      </c>
      <c r="B5" s="23" t="s">
        <v>33</v>
      </c>
      <c r="C5" s="22" t="s">
        <v>34</v>
      </c>
      <c r="D5" s="22" t="s">
        <v>478</v>
      </c>
      <c r="E5" s="38" t="s">
        <v>479</v>
      </c>
      <c r="F5" s="38"/>
      <c r="G5" s="38" t="s">
        <v>567</v>
      </c>
      <c r="H5" s="38"/>
      <c r="I5" s="38"/>
      <c r="J5" s="38"/>
      <c r="K5" s="39">
        <v>617.1</v>
      </c>
      <c r="L5" s="38"/>
      <c r="M5" s="38"/>
      <c r="N5" s="38">
        <v>620</v>
      </c>
      <c r="O5" s="38"/>
      <c r="P5" s="38">
        <v>620.6</v>
      </c>
      <c r="Q5" s="38"/>
      <c r="R5" s="38" t="s">
        <v>1419</v>
      </c>
      <c r="S5" s="25">
        <v>3120.5</v>
      </c>
      <c r="T5" s="25">
        <v>620.97</v>
      </c>
      <c r="U5" s="25">
        <f aca="true" t="shared" si="0" ref="U5:U36">(S5+T5)/6</f>
        <v>623.5783333333334</v>
      </c>
      <c r="V5" s="25">
        <v>2</v>
      </c>
      <c r="W5" s="25"/>
      <c r="X5" s="25">
        <v>0.5</v>
      </c>
      <c r="Y5" s="25">
        <v>1</v>
      </c>
      <c r="Z5" s="25">
        <f>(V5+U5+W5+X5+Y5)</f>
        <v>627.0783333333334</v>
      </c>
      <c r="AA5" s="26" t="s">
        <v>28</v>
      </c>
    </row>
    <row r="6" spans="1:27" ht="15.75">
      <c r="A6" s="22">
        <v>2</v>
      </c>
      <c r="B6" s="23" t="s">
        <v>39</v>
      </c>
      <c r="C6" s="22" t="s">
        <v>40</v>
      </c>
      <c r="D6" s="22" t="s">
        <v>31</v>
      </c>
      <c r="E6" s="24" t="s">
        <v>480</v>
      </c>
      <c r="F6" s="38">
        <v>622.9</v>
      </c>
      <c r="G6" s="38" t="s">
        <v>566</v>
      </c>
      <c r="H6" s="38"/>
      <c r="I6" s="38"/>
      <c r="J6" s="38"/>
      <c r="K6" s="38">
        <v>616.4</v>
      </c>
      <c r="L6" s="38"/>
      <c r="M6" s="38"/>
      <c r="N6" s="38">
        <v>622.5</v>
      </c>
      <c r="O6" s="38"/>
      <c r="P6" s="38">
        <v>624.3</v>
      </c>
      <c r="Q6" s="38"/>
      <c r="R6" s="39">
        <v>604.1</v>
      </c>
      <c r="S6" s="25">
        <v>3113.8</v>
      </c>
      <c r="T6" s="25">
        <v>623.4</v>
      </c>
      <c r="U6" s="25">
        <f t="shared" si="0"/>
        <v>622.8666666666667</v>
      </c>
      <c r="V6" s="25"/>
      <c r="W6" s="25"/>
      <c r="X6" s="25"/>
      <c r="Y6" s="25"/>
      <c r="Z6" s="25">
        <f>(V6+U6+W6+X6+Y6)</f>
        <v>622.8666666666667</v>
      </c>
      <c r="AA6" s="26" t="s">
        <v>28</v>
      </c>
    </row>
    <row r="7" spans="1:27" ht="15.75">
      <c r="A7" s="22">
        <v>3</v>
      </c>
      <c r="B7" s="23" t="s">
        <v>490</v>
      </c>
      <c r="C7" s="22" t="s">
        <v>215</v>
      </c>
      <c r="D7" s="22" t="s">
        <v>59</v>
      </c>
      <c r="E7" s="24" t="s">
        <v>491</v>
      </c>
      <c r="F7" s="24">
        <v>617.2</v>
      </c>
      <c r="G7" s="24"/>
      <c r="H7" s="39">
        <v>613.4</v>
      </c>
      <c r="I7" s="38">
        <v>617.5</v>
      </c>
      <c r="J7" s="38">
        <v>620.5</v>
      </c>
      <c r="K7" s="38"/>
      <c r="L7" s="38" t="s">
        <v>1310</v>
      </c>
      <c r="M7" s="38" t="s">
        <v>1309</v>
      </c>
      <c r="N7" s="38"/>
      <c r="O7" s="38"/>
      <c r="P7" s="38">
        <v>617.6</v>
      </c>
      <c r="Q7" s="38"/>
      <c r="R7" s="38"/>
      <c r="S7" s="25">
        <v>3101.3</v>
      </c>
      <c r="T7" s="25">
        <v>620.9</v>
      </c>
      <c r="U7" s="25">
        <f t="shared" si="0"/>
        <v>620.3666666666667</v>
      </c>
      <c r="V7" s="25"/>
      <c r="W7" s="25"/>
      <c r="X7" s="25"/>
      <c r="Y7" s="25"/>
      <c r="Z7" s="25">
        <f>(U7+W7+X7+Y7)</f>
        <v>620.3666666666667</v>
      </c>
      <c r="AA7" s="26" t="s">
        <v>38</v>
      </c>
    </row>
    <row r="8" spans="1:27" ht="15.75">
      <c r="A8" s="22">
        <v>4</v>
      </c>
      <c r="B8" s="23" t="s">
        <v>484</v>
      </c>
      <c r="C8" s="22" t="s">
        <v>485</v>
      </c>
      <c r="D8" s="22" t="s">
        <v>31</v>
      </c>
      <c r="E8" s="24" t="s">
        <v>486</v>
      </c>
      <c r="F8" s="38">
        <v>616.6</v>
      </c>
      <c r="G8" s="38"/>
      <c r="H8" s="38" t="s">
        <v>568</v>
      </c>
      <c r="I8" s="38" t="s">
        <v>575</v>
      </c>
      <c r="J8" s="39">
        <v>613.6</v>
      </c>
      <c r="K8" s="38"/>
      <c r="L8" s="38" t="s">
        <v>1311</v>
      </c>
      <c r="M8" s="38">
        <v>622.2</v>
      </c>
      <c r="N8" s="38"/>
      <c r="O8" s="38"/>
      <c r="P8" s="38"/>
      <c r="Q8" s="38"/>
      <c r="R8" s="38"/>
      <c r="S8" s="25">
        <v>3098.85</v>
      </c>
      <c r="T8" s="25">
        <v>621.9</v>
      </c>
      <c r="U8" s="25">
        <f t="shared" si="0"/>
        <v>620.125</v>
      </c>
      <c r="V8" s="25"/>
      <c r="W8" s="25"/>
      <c r="X8" s="25"/>
      <c r="Y8" s="25"/>
      <c r="Z8" s="25">
        <f>(V8+U8+W8+X8+Y8)</f>
        <v>620.125</v>
      </c>
      <c r="AA8" s="26" t="s">
        <v>38</v>
      </c>
    </row>
    <row r="9" spans="1:27" ht="15.75">
      <c r="A9" s="22">
        <v>5</v>
      </c>
      <c r="B9" s="23" t="s">
        <v>89</v>
      </c>
      <c r="C9" s="22" t="s">
        <v>90</v>
      </c>
      <c r="D9" s="22" t="s">
        <v>52</v>
      </c>
      <c r="E9" s="38">
        <v>616.6</v>
      </c>
      <c r="F9" s="38"/>
      <c r="G9" s="38"/>
      <c r="H9" s="39">
        <v>613.2</v>
      </c>
      <c r="I9" s="38" t="s">
        <v>573</v>
      </c>
      <c r="J9" s="38" t="s">
        <v>576</v>
      </c>
      <c r="K9" s="38"/>
      <c r="L9" s="38">
        <v>616.1</v>
      </c>
      <c r="M9" s="38" t="s">
        <v>576</v>
      </c>
      <c r="N9" s="38"/>
      <c r="O9" s="38"/>
      <c r="P9" s="38"/>
      <c r="Q9" s="38"/>
      <c r="R9" s="38"/>
      <c r="S9" s="25">
        <v>3099.6</v>
      </c>
      <c r="T9" s="25">
        <v>619.35</v>
      </c>
      <c r="U9" s="25">
        <f t="shared" si="0"/>
        <v>619.8249999999999</v>
      </c>
      <c r="V9" s="25"/>
      <c r="W9" s="25"/>
      <c r="X9" s="25"/>
      <c r="Y9" s="25"/>
      <c r="Z9" s="25">
        <f>(U9+W9+X9+Y9)</f>
        <v>619.8249999999999</v>
      </c>
      <c r="AA9" s="26" t="s">
        <v>38</v>
      </c>
    </row>
    <row r="10" spans="1:27" ht="15.75">
      <c r="A10" s="22">
        <v>6</v>
      </c>
      <c r="B10" s="23" t="s">
        <v>86</v>
      </c>
      <c r="C10" s="22" t="s">
        <v>87</v>
      </c>
      <c r="D10" s="22" t="s">
        <v>88</v>
      </c>
      <c r="E10" s="38">
        <v>616.2</v>
      </c>
      <c r="F10" s="38"/>
      <c r="G10" s="38"/>
      <c r="H10" s="38" t="s">
        <v>569</v>
      </c>
      <c r="I10" s="38">
        <v>621</v>
      </c>
      <c r="J10" s="38">
        <v>622.6</v>
      </c>
      <c r="K10" s="38"/>
      <c r="L10" s="38" t="s">
        <v>1312</v>
      </c>
      <c r="M10" s="39">
        <v>606.7</v>
      </c>
      <c r="N10" s="39"/>
      <c r="O10" s="39"/>
      <c r="P10" s="39"/>
      <c r="Q10" s="39"/>
      <c r="R10" s="39"/>
      <c r="S10" s="25">
        <v>3094.7</v>
      </c>
      <c r="T10" s="25">
        <v>620.15</v>
      </c>
      <c r="U10" s="25">
        <f t="shared" si="0"/>
        <v>619.1416666666667</v>
      </c>
      <c r="V10" s="25"/>
      <c r="W10" s="25"/>
      <c r="X10" s="25"/>
      <c r="Y10" s="25"/>
      <c r="Z10" s="25">
        <f>(U10+W10+X10+Y10)</f>
        <v>619.1416666666667</v>
      </c>
      <c r="AA10" s="26" t="s">
        <v>38</v>
      </c>
    </row>
    <row r="11" spans="1:27" ht="15.75">
      <c r="A11" s="22">
        <v>7</v>
      </c>
      <c r="B11" s="23" t="s">
        <v>494</v>
      </c>
      <c r="C11" s="22" t="s">
        <v>495</v>
      </c>
      <c r="D11" s="22" t="s">
        <v>31</v>
      </c>
      <c r="E11" s="38" t="s">
        <v>496</v>
      </c>
      <c r="F11" s="38"/>
      <c r="G11" s="38"/>
      <c r="H11" s="38">
        <v>618.9</v>
      </c>
      <c r="I11" s="38" t="s">
        <v>572</v>
      </c>
      <c r="J11" s="38" t="s">
        <v>578</v>
      </c>
      <c r="K11" s="38"/>
      <c r="L11" s="39">
        <v>607.3</v>
      </c>
      <c r="M11" s="38">
        <v>613.7</v>
      </c>
      <c r="N11" s="38"/>
      <c r="O11" s="38"/>
      <c r="P11" s="38"/>
      <c r="Q11" s="38"/>
      <c r="R11" s="38"/>
      <c r="S11" s="25">
        <v>3094</v>
      </c>
      <c r="T11" s="25">
        <v>615.95</v>
      </c>
      <c r="U11" s="25">
        <f t="shared" si="0"/>
        <v>618.3249999999999</v>
      </c>
      <c r="V11" s="25"/>
      <c r="W11" s="25"/>
      <c r="X11" s="25"/>
      <c r="Y11" s="25"/>
      <c r="Z11" s="25">
        <f>(U11+W11+X11+Y11)</f>
        <v>618.3249999999999</v>
      </c>
      <c r="AA11" s="26" t="s">
        <v>38</v>
      </c>
    </row>
    <row r="12" spans="1:27" ht="15.75">
      <c r="A12" s="22">
        <v>8</v>
      </c>
      <c r="B12" s="23" t="s">
        <v>481</v>
      </c>
      <c r="C12" s="22" t="s">
        <v>482</v>
      </c>
      <c r="D12" s="22" t="s">
        <v>31</v>
      </c>
      <c r="E12" s="24" t="s">
        <v>483</v>
      </c>
      <c r="F12" s="24">
        <v>615.9</v>
      </c>
      <c r="G12" s="38">
        <v>616.9</v>
      </c>
      <c r="H12" s="38">
        <v>616</v>
      </c>
      <c r="I12" s="38">
        <v>619.8</v>
      </c>
      <c r="J12" s="38" t="s">
        <v>577</v>
      </c>
      <c r="K12" s="38"/>
      <c r="L12" s="39">
        <v>614.6</v>
      </c>
      <c r="M12" s="38">
        <v>616.5</v>
      </c>
      <c r="N12" s="38"/>
      <c r="O12" s="38"/>
      <c r="P12" s="38"/>
      <c r="Q12" s="38"/>
      <c r="R12" s="38"/>
      <c r="S12" s="25">
        <v>3087.9</v>
      </c>
      <c r="T12" s="25">
        <v>617.6</v>
      </c>
      <c r="U12" s="25">
        <f t="shared" si="0"/>
        <v>617.5833333333334</v>
      </c>
      <c r="V12" s="25"/>
      <c r="W12" s="25"/>
      <c r="X12" s="25"/>
      <c r="Y12" s="25"/>
      <c r="Z12" s="25">
        <f>(V12+U12+W12+X12+Y12)</f>
        <v>617.5833333333334</v>
      </c>
      <c r="AA12" s="26" t="s">
        <v>38</v>
      </c>
    </row>
    <row r="13" spans="1:27" ht="15.75">
      <c r="A13" s="22">
        <v>9</v>
      </c>
      <c r="B13" s="23" t="s">
        <v>50</v>
      </c>
      <c r="C13" s="22" t="s">
        <v>51</v>
      </c>
      <c r="D13" s="22" t="s">
        <v>52</v>
      </c>
      <c r="E13" s="24">
        <v>613</v>
      </c>
      <c r="F13" s="38">
        <v>618.3</v>
      </c>
      <c r="G13" s="38"/>
      <c r="H13" s="38"/>
      <c r="I13" s="38"/>
      <c r="J13" s="38"/>
      <c r="K13" s="39">
        <v>608</v>
      </c>
      <c r="L13" s="38">
        <v>617.6</v>
      </c>
      <c r="M13" s="38">
        <v>617.2</v>
      </c>
      <c r="N13" s="38">
        <v>617.3</v>
      </c>
      <c r="O13" s="38"/>
      <c r="P13" s="38"/>
      <c r="Q13" s="38"/>
      <c r="R13" s="38">
        <v>617.6</v>
      </c>
      <c r="S13" s="25">
        <v>3088</v>
      </c>
      <c r="T13" s="25">
        <v>617.45</v>
      </c>
      <c r="U13" s="25">
        <f t="shared" si="0"/>
        <v>617.5749999999999</v>
      </c>
      <c r="V13" s="25"/>
      <c r="W13" s="25"/>
      <c r="X13" s="25"/>
      <c r="Y13" s="25"/>
      <c r="Z13" s="25">
        <f>(U13+W13+X13+Y13)</f>
        <v>617.5749999999999</v>
      </c>
      <c r="AA13" s="26" t="s">
        <v>38</v>
      </c>
    </row>
    <row r="14" spans="1:27" ht="15.75">
      <c r="A14" s="22">
        <v>10</v>
      </c>
      <c r="B14" s="23" t="s">
        <v>535</v>
      </c>
      <c r="C14" s="22" t="s">
        <v>536</v>
      </c>
      <c r="D14" s="22" t="s">
        <v>79</v>
      </c>
      <c r="E14" s="38">
        <v>614.9</v>
      </c>
      <c r="F14" s="38"/>
      <c r="G14" s="38"/>
      <c r="H14" s="38">
        <v>615.8</v>
      </c>
      <c r="I14" s="38" t="s">
        <v>574</v>
      </c>
      <c r="J14" s="38" t="s">
        <v>579</v>
      </c>
      <c r="K14" s="38"/>
      <c r="L14" s="38">
        <v>614.6</v>
      </c>
      <c r="M14" s="39">
        <v>614.5</v>
      </c>
      <c r="N14" s="39"/>
      <c r="O14" s="39"/>
      <c r="P14" s="39"/>
      <c r="Q14" s="39"/>
      <c r="R14" s="39"/>
      <c r="S14" s="25">
        <v>3083.75</v>
      </c>
      <c r="T14" s="25">
        <v>616.775</v>
      </c>
      <c r="U14" s="19">
        <f t="shared" si="0"/>
        <v>616.7541666666667</v>
      </c>
      <c r="V14" s="19"/>
      <c r="W14" s="19"/>
      <c r="X14" s="19"/>
      <c r="Y14" s="19"/>
      <c r="Z14" s="19">
        <f>(U14+W14+X14+Y14)</f>
        <v>616.7541666666667</v>
      </c>
      <c r="AA14" s="20" t="s">
        <v>38</v>
      </c>
    </row>
    <row r="15" spans="1:27" ht="15.75">
      <c r="A15" s="22">
        <v>11</v>
      </c>
      <c r="B15" s="23" t="s">
        <v>29</v>
      </c>
      <c r="C15" s="22" t="s">
        <v>30</v>
      </c>
      <c r="D15" s="22" t="s">
        <v>31</v>
      </c>
      <c r="E15" s="38">
        <v>615</v>
      </c>
      <c r="F15" s="38"/>
      <c r="G15" s="38"/>
      <c r="H15" s="38">
        <v>614.4</v>
      </c>
      <c r="I15" s="38">
        <v>619.9</v>
      </c>
      <c r="J15" s="38">
        <v>613.3</v>
      </c>
      <c r="K15" s="38"/>
      <c r="L15" s="39">
        <v>611.4</v>
      </c>
      <c r="M15" s="38" t="s">
        <v>1308</v>
      </c>
      <c r="N15" s="38"/>
      <c r="O15" s="38"/>
      <c r="P15" s="38"/>
      <c r="Q15" s="38"/>
      <c r="R15" s="38"/>
      <c r="S15" s="25">
        <v>3081.4</v>
      </c>
      <c r="T15" s="25">
        <v>616.05</v>
      </c>
      <c r="U15" s="25">
        <f t="shared" si="0"/>
        <v>616.2416666666667</v>
      </c>
      <c r="V15" s="25"/>
      <c r="W15" s="25"/>
      <c r="X15" s="25"/>
      <c r="Y15" s="25"/>
      <c r="Z15" s="25">
        <f>(U15+W15+X15+Y15)</f>
        <v>616.2416666666667</v>
      </c>
      <c r="AA15" s="26" t="s">
        <v>38</v>
      </c>
    </row>
    <row r="16" spans="1:27" ht="15.75">
      <c r="A16" s="22">
        <v>12</v>
      </c>
      <c r="B16" s="23" t="s">
        <v>487</v>
      </c>
      <c r="C16" s="22" t="s">
        <v>488</v>
      </c>
      <c r="D16" s="22" t="s">
        <v>226</v>
      </c>
      <c r="E16" s="38" t="s">
        <v>489</v>
      </c>
      <c r="F16" s="38"/>
      <c r="G16" s="38"/>
      <c r="H16" s="38">
        <v>613.9</v>
      </c>
      <c r="I16" s="38">
        <v>616.3</v>
      </c>
      <c r="J16" s="38">
        <v>615.2</v>
      </c>
      <c r="K16" s="38"/>
      <c r="L16" s="39">
        <v>610.5</v>
      </c>
      <c r="M16" s="38">
        <v>614.1</v>
      </c>
      <c r="N16" s="38"/>
      <c r="O16" s="38"/>
      <c r="P16" s="38"/>
      <c r="Q16" s="38"/>
      <c r="R16" s="38"/>
      <c r="S16" s="25">
        <v>3079.85</v>
      </c>
      <c r="T16" s="25">
        <v>614.65</v>
      </c>
      <c r="U16" s="25">
        <f t="shared" si="0"/>
        <v>615.75</v>
      </c>
      <c r="V16" s="25"/>
      <c r="W16" s="25"/>
      <c r="X16" s="25"/>
      <c r="Y16" s="25"/>
      <c r="Z16" s="25">
        <f>(V16+U16+W16+X16+Y16)</f>
        <v>615.75</v>
      </c>
      <c r="AA16" s="26" t="s">
        <v>38</v>
      </c>
    </row>
    <row r="17" spans="1:27" ht="15.75">
      <c r="A17" s="22">
        <v>13</v>
      </c>
      <c r="B17" s="23" t="s">
        <v>541</v>
      </c>
      <c r="C17" s="22" t="s">
        <v>542</v>
      </c>
      <c r="D17" s="22" t="s">
        <v>59</v>
      </c>
      <c r="E17" s="38">
        <v>619.5</v>
      </c>
      <c r="F17" s="38"/>
      <c r="G17" s="38"/>
      <c r="H17" s="38">
        <v>613.3</v>
      </c>
      <c r="I17" s="38">
        <v>616.5</v>
      </c>
      <c r="J17" s="38">
        <v>613.4</v>
      </c>
      <c r="K17" s="38"/>
      <c r="L17" s="39">
        <v>607.9</v>
      </c>
      <c r="M17" s="38">
        <v>614.6</v>
      </c>
      <c r="N17" s="38"/>
      <c r="O17" s="38"/>
      <c r="P17" s="38"/>
      <c r="Q17" s="38"/>
      <c r="R17" s="38"/>
      <c r="S17" s="25">
        <v>3077.3</v>
      </c>
      <c r="T17" s="25">
        <v>614</v>
      </c>
      <c r="U17" s="19">
        <f t="shared" si="0"/>
        <v>615.2166666666667</v>
      </c>
      <c r="V17" s="19"/>
      <c r="W17" s="19"/>
      <c r="X17" s="19"/>
      <c r="Y17" s="19"/>
      <c r="Z17" s="19">
        <f aca="true" t="shared" si="1" ref="Z17:Z22">(U17+W17+X17+Y17)</f>
        <v>615.2166666666667</v>
      </c>
      <c r="AA17" s="20" t="s">
        <v>38</v>
      </c>
    </row>
    <row r="18" spans="1:27" ht="15.75">
      <c r="A18" s="22">
        <v>14</v>
      </c>
      <c r="B18" s="23" t="s">
        <v>499</v>
      </c>
      <c r="C18" s="22" t="s">
        <v>500</v>
      </c>
      <c r="D18" s="22" t="s">
        <v>88</v>
      </c>
      <c r="E18" s="38">
        <v>618.1</v>
      </c>
      <c r="F18" s="38"/>
      <c r="G18" s="38"/>
      <c r="H18" s="38">
        <v>613.7</v>
      </c>
      <c r="I18" s="38">
        <v>616.6</v>
      </c>
      <c r="J18" s="39">
        <v>606.5</v>
      </c>
      <c r="K18" s="38"/>
      <c r="L18" s="38">
        <v>614.4</v>
      </c>
      <c r="M18" s="38">
        <v>612.7</v>
      </c>
      <c r="N18" s="38"/>
      <c r="O18" s="38"/>
      <c r="P18" s="38"/>
      <c r="Q18" s="38"/>
      <c r="R18" s="38"/>
      <c r="S18" s="25">
        <v>3075.5</v>
      </c>
      <c r="T18" s="25">
        <v>613.55</v>
      </c>
      <c r="U18" s="25">
        <f t="shared" si="0"/>
        <v>614.8416666666667</v>
      </c>
      <c r="V18" s="25"/>
      <c r="W18" s="25"/>
      <c r="X18" s="25"/>
      <c r="Y18" s="25"/>
      <c r="Z18" s="25">
        <f t="shared" si="1"/>
        <v>614.8416666666667</v>
      </c>
      <c r="AA18" s="26" t="s">
        <v>38</v>
      </c>
    </row>
    <row r="19" spans="1:27" ht="15.75">
      <c r="A19" s="22">
        <v>15</v>
      </c>
      <c r="B19" s="23" t="s">
        <v>501</v>
      </c>
      <c r="C19" s="22" t="s">
        <v>258</v>
      </c>
      <c r="D19" s="22" t="s">
        <v>55</v>
      </c>
      <c r="E19" s="38">
        <v>614.3</v>
      </c>
      <c r="F19" s="38"/>
      <c r="G19" s="38"/>
      <c r="H19" s="39">
        <v>610.5</v>
      </c>
      <c r="I19" s="38">
        <v>612</v>
      </c>
      <c r="J19" s="38">
        <v>615.3</v>
      </c>
      <c r="K19" s="38"/>
      <c r="L19" s="38">
        <v>615</v>
      </c>
      <c r="M19" s="38">
        <v>615.8</v>
      </c>
      <c r="N19" s="38"/>
      <c r="O19" s="38"/>
      <c r="P19" s="38"/>
      <c r="Q19" s="38"/>
      <c r="R19" s="38"/>
      <c r="S19" s="25">
        <v>3072.4</v>
      </c>
      <c r="T19" s="25">
        <v>615.4</v>
      </c>
      <c r="U19" s="25">
        <f t="shared" si="0"/>
        <v>614.6333333333333</v>
      </c>
      <c r="V19" s="25"/>
      <c r="W19" s="25"/>
      <c r="X19" s="25"/>
      <c r="Y19" s="25"/>
      <c r="Z19" s="25">
        <f t="shared" si="1"/>
        <v>614.6333333333333</v>
      </c>
      <c r="AA19" s="26" t="s">
        <v>38</v>
      </c>
    </row>
    <row r="20" spans="1:27" ht="15.75">
      <c r="A20" s="22">
        <v>16</v>
      </c>
      <c r="B20" s="23" t="s">
        <v>43</v>
      </c>
      <c r="C20" s="22" t="s">
        <v>44</v>
      </c>
      <c r="D20" s="22" t="s">
        <v>31</v>
      </c>
      <c r="E20" s="38">
        <v>618.6</v>
      </c>
      <c r="F20" s="38"/>
      <c r="G20" s="38"/>
      <c r="H20" s="38">
        <v>610.5</v>
      </c>
      <c r="I20" s="38">
        <v>617.6</v>
      </c>
      <c r="J20" s="38">
        <v>613.3</v>
      </c>
      <c r="K20" s="38"/>
      <c r="L20" s="39">
        <v>606.9</v>
      </c>
      <c r="M20" s="38">
        <v>611.4</v>
      </c>
      <c r="N20" s="38"/>
      <c r="O20" s="38"/>
      <c r="P20" s="38"/>
      <c r="Q20" s="38"/>
      <c r="R20" s="38"/>
      <c r="S20" s="25">
        <v>3071.4</v>
      </c>
      <c r="T20" s="25">
        <v>612.35</v>
      </c>
      <c r="U20" s="25">
        <f t="shared" si="0"/>
        <v>613.9583333333334</v>
      </c>
      <c r="V20" s="25"/>
      <c r="W20" s="25"/>
      <c r="X20" s="25"/>
      <c r="Y20" s="25"/>
      <c r="Z20" s="25">
        <f t="shared" si="1"/>
        <v>613.9583333333334</v>
      </c>
      <c r="AA20" s="26" t="s">
        <v>38</v>
      </c>
    </row>
    <row r="21" spans="1:27" ht="15.75">
      <c r="A21" s="22">
        <v>17</v>
      </c>
      <c r="B21" s="23" t="s">
        <v>504</v>
      </c>
      <c r="C21" s="22" t="s">
        <v>505</v>
      </c>
      <c r="D21" s="22" t="s">
        <v>31</v>
      </c>
      <c r="E21" s="38">
        <v>618.6</v>
      </c>
      <c r="F21" s="38"/>
      <c r="G21" s="38"/>
      <c r="H21" s="38">
        <v>615.9</v>
      </c>
      <c r="I21" s="38">
        <v>612.1</v>
      </c>
      <c r="J21" s="38">
        <v>611.6</v>
      </c>
      <c r="K21" s="38"/>
      <c r="L21" s="38">
        <v>613</v>
      </c>
      <c r="M21" s="39">
        <v>611.2</v>
      </c>
      <c r="N21" s="39"/>
      <c r="O21" s="39"/>
      <c r="P21" s="39"/>
      <c r="Q21" s="39"/>
      <c r="R21" s="39"/>
      <c r="S21" s="25">
        <v>3071.2</v>
      </c>
      <c r="T21" s="25">
        <v>612.3</v>
      </c>
      <c r="U21" s="25">
        <f t="shared" si="0"/>
        <v>613.9166666666666</v>
      </c>
      <c r="V21" s="25"/>
      <c r="W21" s="25"/>
      <c r="X21" s="25"/>
      <c r="Y21" s="25"/>
      <c r="Z21" s="25">
        <f t="shared" si="1"/>
        <v>613.9166666666666</v>
      </c>
      <c r="AA21" s="26" t="s">
        <v>38</v>
      </c>
    </row>
    <row r="22" spans="1:27" ht="15.75">
      <c r="A22" s="22">
        <v>18</v>
      </c>
      <c r="B22" s="23" t="s">
        <v>497</v>
      </c>
      <c r="C22" s="22" t="s">
        <v>498</v>
      </c>
      <c r="D22" s="22" t="s">
        <v>31</v>
      </c>
      <c r="E22" s="38">
        <v>615.8</v>
      </c>
      <c r="F22" s="38"/>
      <c r="G22" s="38"/>
      <c r="H22" s="38">
        <v>611.8</v>
      </c>
      <c r="I22" s="38">
        <v>614.4</v>
      </c>
      <c r="J22" s="39">
        <v>607.3</v>
      </c>
      <c r="K22" s="38"/>
      <c r="L22" s="38">
        <v>612.9</v>
      </c>
      <c r="M22" s="38">
        <v>614.4</v>
      </c>
      <c r="N22" s="38"/>
      <c r="O22" s="38"/>
      <c r="P22" s="38"/>
      <c r="Q22" s="38"/>
      <c r="R22" s="38"/>
      <c r="S22" s="25">
        <v>3069.3</v>
      </c>
      <c r="T22" s="25">
        <v>613.65</v>
      </c>
      <c r="U22" s="25">
        <f t="shared" si="0"/>
        <v>613.825</v>
      </c>
      <c r="V22" s="25"/>
      <c r="W22" s="25"/>
      <c r="X22" s="25"/>
      <c r="Y22" s="25"/>
      <c r="Z22" s="25">
        <f t="shared" si="1"/>
        <v>613.825</v>
      </c>
      <c r="AA22" s="26" t="s">
        <v>38</v>
      </c>
    </row>
    <row r="23" spans="1:27" ht="15.75">
      <c r="A23" s="22">
        <v>19</v>
      </c>
      <c r="B23" s="23" t="s">
        <v>660</v>
      </c>
      <c r="C23" s="22" t="s">
        <v>661</v>
      </c>
      <c r="D23" s="22" t="s">
        <v>52</v>
      </c>
      <c r="E23" s="38">
        <v>612.6</v>
      </c>
      <c r="F23" s="38"/>
      <c r="G23" s="38"/>
      <c r="H23" s="38">
        <v>608.5</v>
      </c>
      <c r="I23" s="38">
        <v>618.5</v>
      </c>
      <c r="J23" s="38">
        <v>613.4</v>
      </c>
      <c r="K23" s="38"/>
      <c r="L23" s="39">
        <v>607.8</v>
      </c>
      <c r="M23" s="38">
        <v>615.2</v>
      </c>
      <c r="N23" s="38"/>
      <c r="O23" s="38"/>
      <c r="P23" s="38"/>
      <c r="Q23" s="38"/>
      <c r="R23" s="38"/>
      <c r="S23" s="25">
        <v>3068.2</v>
      </c>
      <c r="T23" s="25">
        <v>614.3</v>
      </c>
      <c r="U23" s="25">
        <f t="shared" si="0"/>
        <v>613.75</v>
      </c>
      <c r="V23" s="25"/>
      <c r="W23" s="25"/>
      <c r="X23" s="25"/>
      <c r="Y23" s="25"/>
      <c r="Z23" s="25">
        <f>(V23+U23+W23+X23+Y23)</f>
        <v>613.75</v>
      </c>
      <c r="AA23" s="26" t="s">
        <v>38</v>
      </c>
    </row>
    <row r="24" spans="1:27" ht="15.75">
      <c r="A24" s="22">
        <v>20</v>
      </c>
      <c r="B24" s="23" t="s">
        <v>558</v>
      </c>
      <c r="C24" s="22" t="s">
        <v>559</v>
      </c>
      <c r="D24" s="22" t="s">
        <v>31</v>
      </c>
      <c r="E24" s="38">
        <v>619.3</v>
      </c>
      <c r="F24" s="38"/>
      <c r="G24" s="38"/>
      <c r="H24" s="38" t="s">
        <v>570</v>
      </c>
      <c r="I24" s="38">
        <v>617.4</v>
      </c>
      <c r="J24" s="39">
        <v>607.5</v>
      </c>
      <c r="K24" s="38"/>
      <c r="L24" s="38">
        <v>609.9</v>
      </c>
      <c r="M24" s="38">
        <v>608.9</v>
      </c>
      <c r="N24" s="38"/>
      <c r="O24" s="38"/>
      <c r="P24" s="38"/>
      <c r="Q24" s="38"/>
      <c r="R24" s="38"/>
      <c r="S24" s="25">
        <v>3071.9</v>
      </c>
      <c r="T24" s="25">
        <v>609.4</v>
      </c>
      <c r="U24" s="25">
        <f t="shared" si="0"/>
        <v>613.5500000000001</v>
      </c>
      <c r="V24" s="25"/>
      <c r="W24" s="25"/>
      <c r="X24" s="25"/>
      <c r="Y24" s="25"/>
      <c r="Z24" s="25">
        <f aca="true" t="shared" si="2" ref="Z24:Z55">(U24+W24+X24+Y24)</f>
        <v>613.5500000000001</v>
      </c>
      <c r="AA24" s="26" t="s">
        <v>38</v>
      </c>
    </row>
    <row r="25" spans="1:27" ht="15.75">
      <c r="A25" s="22">
        <v>21</v>
      </c>
      <c r="B25" s="23" t="s">
        <v>506</v>
      </c>
      <c r="C25" s="22" t="s">
        <v>507</v>
      </c>
      <c r="D25" s="22" t="s">
        <v>59</v>
      </c>
      <c r="E25" s="38">
        <v>613.4</v>
      </c>
      <c r="F25" s="38"/>
      <c r="G25" s="38"/>
      <c r="H25" s="38" t="s">
        <v>571</v>
      </c>
      <c r="I25" s="38">
        <v>617.2</v>
      </c>
      <c r="J25" s="39">
        <v>608.8</v>
      </c>
      <c r="K25" s="38"/>
      <c r="L25" s="38">
        <v>609.3</v>
      </c>
      <c r="M25" s="38">
        <v>611.2</v>
      </c>
      <c r="N25" s="38"/>
      <c r="O25" s="38"/>
      <c r="P25" s="38"/>
      <c r="Q25" s="38"/>
      <c r="R25" s="38"/>
      <c r="S25" s="25">
        <v>3068.75</v>
      </c>
      <c r="T25" s="25">
        <v>610.25</v>
      </c>
      <c r="U25" s="25">
        <f t="shared" si="0"/>
        <v>613.1666666666666</v>
      </c>
      <c r="V25" s="25"/>
      <c r="W25" s="25"/>
      <c r="X25" s="25"/>
      <c r="Y25" s="25"/>
      <c r="Z25" s="25">
        <f t="shared" si="2"/>
        <v>613.1666666666666</v>
      </c>
      <c r="AA25" s="26" t="s">
        <v>38</v>
      </c>
    </row>
    <row r="26" spans="1:27" ht="15.75">
      <c r="A26" s="22">
        <v>22</v>
      </c>
      <c r="B26" s="23" t="s">
        <v>1385</v>
      </c>
      <c r="C26" s="22" t="s">
        <v>1386</v>
      </c>
      <c r="D26" s="22" t="s">
        <v>49</v>
      </c>
      <c r="E26" s="38">
        <v>611.9</v>
      </c>
      <c r="F26" s="38"/>
      <c r="G26" s="38"/>
      <c r="H26" s="38">
        <v>610</v>
      </c>
      <c r="I26" s="39">
        <v>605.7</v>
      </c>
      <c r="J26" s="38">
        <v>612.7</v>
      </c>
      <c r="K26" s="38"/>
      <c r="L26" s="38" t="s">
        <v>1387</v>
      </c>
      <c r="M26" s="38">
        <v>613.7</v>
      </c>
      <c r="N26" s="38"/>
      <c r="O26" s="38"/>
      <c r="P26" s="38"/>
      <c r="Q26" s="38"/>
      <c r="R26" s="38"/>
      <c r="S26" s="25">
        <v>3063.45</v>
      </c>
      <c r="T26" s="25">
        <v>614.425</v>
      </c>
      <c r="U26" s="25">
        <f t="shared" si="0"/>
        <v>612.9791666666666</v>
      </c>
      <c r="V26" s="25"/>
      <c r="W26" s="25"/>
      <c r="X26" s="25"/>
      <c r="Y26" s="25"/>
      <c r="Z26" s="19">
        <f t="shared" si="2"/>
        <v>612.9791666666666</v>
      </c>
      <c r="AA26" s="26" t="s">
        <v>38</v>
      </c>
    </row>
    <row r="27" spans="1:27" ht="15.75">
      <c r="A27" s="24">
        <v>23</v>
      </c>
      <c r="B27" s="23" t="s">
        <v>238</v>
      </c>
      <c r="C27" s="22" t="s">
        <v>239</v>
      </c>
      <c r="D27" s="22" t="s">
        <v>55</v>
      </c>
      <c r="E27" s="38">
        <v>614.3</v>
      </c>
      <c r="F27" s="38"/>
      <c r="G27" s="38"/>
      <c r="H27" s="38">
        <v>611.6</v>
      </c>
      <c r="I27" s="38">
        <v>616.3</v>
      </c>
      <c r="J27" s="39">
        <v>606.9</v>
      </c>
      <c r="K27" s="38"/>
      <c r="L27" s="38">
        <v>613.8</v>
      </c>
      <c r="M27" s="38">
        <v>609.8</v>
      </c>
      <c r="N27" s="38"/>
      <c r="O27" s="38"/>
      <c r="P27" s="38"/>
      <c r="Q27" s="38"/>
      <c r="R27" s="38"/>
      <c r="S27" s="25">
        <v>3065.8</v>
      </c>
      <c r="T27" s="25">
        <v>611.8</v>
      </c>
      <c r="U27" s="25">
        <f t="shared" si="0"/>
        <v>612.9333333333334</v>
      </c>
      <c r="V27" s="25"/>
      <c r="W27" s="25"/>
      <c r="X27" s="25"/>
      <c r="Y27" s="25"/>
      <c r="Z27" s="25">
        <f t="shared" si="2"/>
        <v>612.9333333333334</v>
      </c>
      <c r="AA27" s="26" t="s">
        <v>38</v>
      </c>
    </row>
    <row r="28" spans="1:27" ht="15.75">
      <c r="A28" s="22">
        <v>24</v>
      </c>
      <c r="B28" s="23" t="s">
        <v>492</v>
      </c>
      <c r="C28" s="22" t="s">
        <v>493</v>
      </c>
      <c r="D28" s="22" t="s">
        <v>31</v>
      </c>
      <c r="E28" s="38">
        <v>614.2</v>
      </c>
      <c r="F28" s="38"/>
      <c r="G28" s="38"/>
      <c r="H28" s="38">
        <v>612.7</v>
      </c>
      <c r="I28" s="38">
        <v>609.3</v>
      </c>
      <c r="J28" s="38">
        <v>611.2</v>
      </c>
      <c r="K28" s="38"/>
      <c r="L28" s="38">
        <v>615.3</v>
      </c>
      <c r="M28" s="39">
        <v>601</v>
      </c>
      <c r="N28" s="39"/>
      <c r="O28" s="39"/>
      <c r="P28" s="39"/>
      <c r="Q28" s="39"/>
      <c r="R28" s="39"/>
      <c r="S28" s="25">
        <v>3062.7</v>
      </c>
      <c r="T28" s="25">
        <v>613.25</v>
      </c>
      <c r="U28" s="25">
        <f t="shared" si="0"/>
        <v>612.6583333333333</v>
      </c>
      <c r="V28" s="25"/>
      <c r="W28" s="25"/>
      <c r="X28" s="25"/>
      <c r="Y28" s="25"/>
      <c r="Z28" s="25">
        <f t="shared" si="2"/>
        <v>612.6583333333333</v>
      </c>
      <c r="AA28" s="26" t="s">
        <v>38</v>
      </c>
    </row>
    <row r="29" spans="1:27" ht="15.75">
      <c r="A29" s="22">
        <v>25</v>
      </c>
      <c r="B29" s="23" t="s">
        <v>148</v>
      </c>
      <c r="C29" s="22" t="s">
        <v>149</v>
      </c>
      <c r="D29" s="22" t="s">
        <v>52</v>
      </c>
      <c r="E29" s="38">
        <v>611.5</v>
      </c>
      <c r="F29" s="38"/>
      <c r="G29" s="38"/>
      <c r="H29" s="39">
        <v>607</v>
      </c>
      <c r="I29" s="38">
        <v>612.4</v>
      </c>
      <c r="J29" s="38">
        <v>610</v>
      </c>
      <c r="K29" s="38"/>
      <c r="L29" s="38">
        <v>613.1</v>
      </c>
      <c r="M29" s="38">
        <v>614.6</v>
      </c>
      <c r="N29" s="38"/>
      <c r="O29" s="38"/>
      <c r="P29" s="38"/>
      <c r="Q29" s="38"/>
      <c r="R29" s="38"/>
      <c r="S29" s="25">
        <v>3061.6</v>
      </c>
      <c r="T29" s="25">
        <v>613.85</v>
      </c>
      <c r="U29" s="25">
        <f t="shared" si="0"/>
        <v>612.5749999999999</v>
      </c>
      <c r="V29" s="25"/>
      <c r="W29" s="25"/>
      <c r="X29" s="25"/>
      <c r="Y29" s="25"/>
      <c r="Z29" s="25">
        <f t="shared" si="2"/>
        <v>612.5749999999999</v>
      </c>
      <c r="AA29" s="26" t="s">
        <v>38</v>
      </c>
    </row>
    <row r="30" spans="1:27" ht="15.75">
      <c r="A30" s="22">
        <v>26</v>
      </c>
      <c r="B30" s="23" t="s">
        <v>502</v>
      </c>
      <c r="C30" s="22" t="s">
        <v>287</v>
      </c>
      <c r="D30" s="22" t="s">
        <v>55</v>
      </c>
      <c r="E30" s="38" t="s">
        <v>503</v>
      </c>
      <c r="F30" s="38"/>
      <c r="G30" s="38"/>
      <c r="H30" s="39">
        <v>608.3</v>
      </c>
      <c r="I30" s="38">
        <v>610.8</v>
      </c>
      <c r="J30" s="38">
        <v>615.3</v>
      </c>
      <c r="K30" s="38"/>
      <c r="L30" s="38">
        <v>609.1</v>
      </c>
      <c r="M30" s="38">
        <v>608.6</v>
      </c>
      <c r="N30" s="38"/>
      <c r="O30" s="38"/>
      <c r="P30" s="38"/>
      <c r="Q30" s="38"/>
      <c r="R30" s="38"/>
      <c r="S30" s="25">
        <v>3065.05</v>
      </c>
      <c r="T30" s="25">
        <v>608.85</v>
      </c>
      <c r="U30" s="25">
        <f t="shared" si="0"/>
        <v>612.3166666666667</v>
      </c>
      <c r="V30" s="25"/>
      <c r="W30" s="25"/>
      <c r="X30" s="25"/>
      <c r="Y30" s="25"/>
      <c r="Z30" s="25">
        <f t="shared" si="2"/>
        <v>612.3166666666667</v>
      </c>
      <c r="AA30" s="26" t="s">
        <v>38</v>
      </c>
    </row>
    <row r="31" spans="1:27" ht="15.75">
      <c r="A31" s="22">
        <v>27</v>
      </c>
      <c r="B31" s="23" t="s">
        <v>547</v>
      </c>
      <c r="C31" s="22" t="s">
        <v>548</v>
      </c>
      <c r="D31" s="22" t="s">
        <v>189</v>
      </c>
      <c r="E31" s="38">
        <v>611.8</v>
      </c>
      <c r="F31" s="38"/>
      <c r="G31" s="38"/>
      <c r="H31" s="38">
        <v>609.9</v>
      </c>
      <c r="I31" s="39">
        <v>593</v>
      </c>
      <c r="J31" s="38">
        <v>608</v>
      </c>
      <c r="K31" s="38"/>
      <c r="L31" s="38">
        <v>607</v>
      </c>
      <c r="M31" s="38">
        <v>621.1</v>
      </c>
      <c r="N31" s="38"/>
      <c r="O31" s="38"/>
      <c r="P31" s="38"/>
      <c r="Q31" s="38"/>
      <c r="R31" s="38"/>
      <c r="S31" s="25">
        <v>3057.8</v>
      </c>
      <c r="T31" s="25">
        <v>614.05</v>
      </c>
      <c r="U31" s="19">
        <f t="shared" si="0"/>
        <v>611.975</v>
      </c>
      <c r="V31" s="19"/>
      <c r="W31" s="19"/>
      <c r="X31" s="19"/>
      <c r="Y31" s="19"/>
      <c r="Z31" s="19">
        <f t="shared" si="2"/>
        <v>611.975</v>
      </c>
      <c r="AA31" s="20" t="s">
        <v>38</v>
      </c>
    </row>
    <row r="32" spans="1:27" s="31" customFormat="1" ht="15.75">
      <c r="A32" s="15">
        <v>28</v>
      </c>
      <c r="B32" s="27" t="s">
        <v>228</v>
      </c>
      <c r="C32" s="15" t="s">
        <v>190</v>
      </c>
      <c r="D32" s="15" t="s">
        <v>26</v>
      </c>
      <c r="E32" s="18">
        <v>601.7</v>
      </c>
      <c r="F32" s="18"/>
      <c r="G32" s="18"/>
      <c r="H32" s="40">
        <v>611</v>
      </c>
      <c r="I32" s="40">
        <v>607</v>
      </c>
      <c r="J32" s="40">
        <v>612.6</v>
      </c>
      <c r="K32" s="40"/>
      <c r="L32" s="40">
        <v>611.2</v>
      </c>
      <c r="M32" s="41">
        <v>603.4</v>
      </c>
      <c r="N32" s="40"/>
      <c r="O32" s="40"/>
      <c r="P32" s="40"/>
      <c r="Q32" s="40">
        <v>615.2</v>
      </c>
      <c r="R32" s="40"/>
      <c r="S32" s="19">
        <v>3057</v>
      </c>
      <c r="T32" s="19">
        <v>613.2</v>
      </c>
      <c r="U32" s="19">
        <f t="shared" si="0"/>
        <v>611.6999999999999</v>
      </c>
      <c r="V32" s="19"/>
      <c r="W32" s="19"/>
      <c r="X32" s="19"/>
      <c r="Y32" s="19"/>
      <c r="Z32" s="19">
        <f t="shared" si="2"/>
        <v>611.6999999999999</v>
      </c>
      <c r="AA32" s="20" t="s">
        <v>38</v>
      </c>
    </row>
    <row r="33" spans="1:27" ht="15.75">
      <c r="A33" s="22">
        <v>29</v>
      </c>
      <c r="B33" s="23" t="s">
        <v>53</v>
      </c>
      <c r="C33" s="22" t="s">
        <v>54</v>
      </c>
      <c r="D33" s="22" t="s">
        <v>55</v>
      </c>
      <c r="E33" s="38">
        <v>615.4</v>
      </c>
      <c r="F33" s="38"/>
      <c r="G33" s="38"/>
      <c r="H33" s="38">
        <v>608.5</v>
      </c>
      <c r="I33" s="38"/>
      <c r="J33" s="38"/>
      <c r="K33" s="38">
        <v>605.8</v>
      </c>
      <c r="L33" s="38">
        <v>610.6</v>
      </c>
      <c r="M33" s="38">
        <v>616.2</v>
      </c>
      <c r="N33" s="38"/>
      <c r="O33" s="38"/>
      <c r="P33" s="38"/>
      <c r="Q33" s="38"/>
      <c r="R33" s="38"/>
      <c r="S33" s="25">
        <v>3056.5</v>
      </c>
      <c r="T33" s="25">
        <v>613.4</v>
      </c>
      <c r="U33" s="25">
        <f t="shared" si="0"/>
        <v>611.65</v>
      </c>
      <c r="V33" s="25"/>
      <c r="W33" s="25"/>
      <c r="X33" s="25"/>
      <c r="Y33" s="25"/>
      <c r="Z33" s="25">
        <f t="shared" si="2"/>
        <v>611.65</v>
      </c>
      <c r="AA33" s="26" t="s">
        <v>38</v>
      </c>
    </row>
    <row r="34" spans="1:27" s="10" customFormat="1" ht="15.75">
      <c r="A34" s="22">
        <v>30</v>
      </c>
      <c r="B34" s="23" t="s">
        <v>543</v>
      </c>
      <c r="C34" s="22" t="s">
        <v>544</v>
      </c>
      <c r="D34" s="22" t="s">
        <v>31</v>
      </c>
      <c r="E34" s="38">
        <v>616.1</v>
      </c>
      <c r="F34" s="38"/>
      <c r="G34" s="38"/>
      <c r="H34" s="38">
        <v>608.4</v>
      </c>
      <c r="I34" s="38">
        <v>608.3</v>
      </c>
      <c r="J34" s="38">
        <v>611</v>
      </c>
      <c r="K34" s="38"/>
      <c r="L34" s="39">
        <v>604.8</v>
      </c>
      <c r="M34" s="38">
        <v>613</v>
      </c>
      <c r="N34" s="38"/>
      <c r="O34" s="38"/>
      <c r="P34" s="38"/>
      <c r="Q34" s="38"/>
      <c r="R34" s="38"/>
      <c r="S34" s="25">
        <v>3056.8</v>
      </c>
      <c r="T34" s="25">
        <v>612</v>
      </c>
      <c r="U34" s="19">
        <f t="shared" si="0"/>
        <v>611.4666666666667</v>
      </c>
      <c r="V34" s="19"/>
      <c r="W34" s="19"/>
      <c r="X34" s="19"/>
      <c r="Y34" s="19"/>
      <c r="Z34" s="19">
        <f t="shared" si="2"/>
        <v>611.4666666666667</v>
      </c>
      <c r="AA34" s="20" t="s">
        <v>38</v>
      </c>
    </row>
    <row r="35" spans="1:27" ht="15.75">
      <c r="A35" s="22">
        <v>31</v>
      </c>
      <c r="B35" s="23" t="s">
        <v>539</v>
      </c>
      <c r="C35" s="22" t="s">
        <v>94</v>
      </c>
      <c r="D35" s="22" t="s">
        <v>95</v>
      </c>
      <c r="E35" s="38">
        <v>609.2</v>
      </c>
      <c r="F35" s="38"/>
      <c r="G35" s="38"/>
      <c r="H35" s="39">
        <v>605.3</v>
      </c>
      <c r="I35" s="38">
        <v>611.7</v>
      </c>
      <c r="J35" s="38">
        <v>612.1</v>
      </c>
      <c r="K35" s="38"/>
      <c r="L35" s="38">
        <v>610.4</v>
      </c>
      <c r="M35" s="38">
        <v>613</v>
      </c>
      <c r="N35" s="38"/>
      <c r="O35" s="38"/>
      <c r="P35" s="38"/>
      <c r="Q35" s="38"/>
      <c r="R35" s="38"/>
      <c r="S35" s="25">
        <v>3056.4</v>
      </c>
      <c r="T35" s="25">
        <v>611.7</v>
      </c>
      <c r="U35" s="19">
        <f t="shared" si="0"/>
        <v>611.35</v>
      </c>
      <c r="V35" s="19"/>
      <c r="W35" s="19"/>
      <c r="X35" s="19"/>
      <c r="Y35" s="19"/>
      <c r="Z35" s="19">
        <f t="shared" si="2"/>
        <v>611.35</v>
      </c>
      <c r="AA35" s="20" t="s">
        <v>38</v>
      </c>
    </row>
    <row r="36" spans="1:27" s="31" customFormat="1" ht="15.75">
      <c r="A36" s="15">
        <v>32</v>
      </c>
      <c r="B36" s="23" t="s">
        <v>560</v>
      </c>
      <c r="C36" s="22" t="s">
        <v>561</v>
      </c>
      <c r="D36" s="22" t="s">
        <v>288</v>
      </c>
      <c r="E36" s="39">
        <v>606.9</v>
      </c>
      <c r="F36" s="38"/>
      <c r="G36" s="38"/>
      <c r="H36" s="38">
        <v>608.5</v>
      </c>
      <c r="I36" s="38">
        <v>615.7</v>
      </c>
      <c r="J36" s="38">
        <v>611.7</v>
      </c>
      <c r="K36" s="38"/>
      <c r="L36" s="38">
        <v>607.4</v>
      </c>
      <c r="M36" s="38">
        <v>608.4</v>
      </c>
      <c r="N36" s="38"/>
      <c r="O36" s="38"/>
      <c r="P36" s="38"/>
      <c r="Q36" s="38"/>
      <c r="R36" s="38"/>
      <c r="S36" s="25">
        <v>3051.7</v>
      </c>
      <c r="T36" s="25">
        <v>607.9</v>
      </c>
      <c r="U36" s="25">
        <f t="shared" si="0"/>
        <v>609.9333333333333</v>
      </c>
      <c r="V36" s="25"/>
      <c r="W36" s="25"/>
      <c r="X36" s="25"/>
      <c r="Y36" s="25"/>
      <c r="Z36" s="25">
        <f t="shared" si="2"/>
        <v>609.9333333333333</v>
      </c>
      <c r="AA36" s="26" t="s">
        <v>38</v>
      </c>
    </row>
    <row r="37" spans="1:27" s="31" customFormat="1" ht="15.75">
      <c r="A37" s="15">
        <v>33</v>
      </c>
      <c r="B37" s="27" t="s">
        <v>510</v>
      </c>
      <c r="C37" s="15" t="s">
        <v>274</v>
      </c>
      <c r="D37" s="15" t="s">
        <v>446</v>
      </c>
      <c r="E37" s="18">
        <v>601.1</v>
      </c>
      <c r="F37" s="18"/>
      <c r="G37" s="18"/>
      <c r="H37" s="18">
        <v>600.3</v>
      </c>
      <c r="I37" s="40">
        <v>603.1</v>
      </c>
      <c r="J37" s="40">
        <v>610.6</v>
      </c>
      <c r="K37" s="40"/>
      <c r="L37" s="40">
        <v>610.4</v>
      </c>
      <c r="M37" s="40">
        <v>610.5</v>
      </c>
      <c r="N37" s="40"/>
      <c r="O37" s="41">
        <v>593.9</v>
      </c>
      <c r="P37" s="40"/>
      <c r="Q37" s="40">
        <v>613</v>
      </c>
      <c r="R37" s="40"/>
      <c r="S37" s="19">
        <v>3047.6</v>
      </c>
      <c r="T37" s="19">
        <v>611.75</v>
      </c>
      <c r="U37" s="19">
        <f aca="true" t="shared" si="3" ref="U37:U68">(S37+T37)/6</f>
        <v>609.8916666666667</v>
      </c>
      <c r="V37" s="19"/>
      <c r="W37" s="19"/>
      <c r="X37" s="19"/>
      <c r="Y37" s="19"/>
      <c r="Z37" s="19">
        <f t="shared" si="2"/>
        <v>609.8916666666667</v>
      </c>
      <c r="AA37" s="20" t="s">
        <v>38</v>
      </c>
    </row>
    <row r="38" spans="1:27" ht="15.75">
      <c r="A38" s="22">
        <v>34</v>
      </c>
      <c r="B38" s="23" t="s">
        <v>508</v>
      </c>
      <c r="C38" s="22" t="s">
        <v>509</v>
      </c>
      <c r="D38" s="22" t="s">
        <v>71</v>
      </c>
      <c r="E38" s="38">
        <v>611.7</v>
      </c>
      <c r="F38" s="38"/>
      <c r="G38" s="38"/>
      <c r="H38" s="38">
        <v>605.6</v>
      </c>
      <c r="I38" s="39">
        <v>605.5</v>
      </c>
      <c r="J38" s="38">
        <v>609.3</v>
      </c>
      <c r="K38" s="38"/>
      <c r="L38" s="38">
        <v>610.1</v>
      </c>
      <c r="M38" s="38">
        <v>610.6</v>
      </c>
      <c r="N38" s="38"/>
      <c r="O38" s="38"/>
      <c r="P38" s="38"/>
      <c r="Q38" s="38"/>
      <c r="R38" s="38"/>
      <c r="S38" s="25">
        <v>3047.3</v>
      </c>
      <c r="T38" s="25">
        <v>610.35</v>
      </c>
      <c r="U38" s="25">
        <f t="shared" si="3"/>
        <v>609.6083333333333</v>
      </c>
      <c r="V38" s="25"/>
      <c r="W38" s="25"/>
      <c r="X38" s="25"/>
      <c r="Y38" s="25"/>
      <c r="Z38" s="25">
        <f t="shared" si="2"/>
        <v>609.6083333333333</v>
      </c>
      <c r="AA38" s="26" t="s">
        <v>38</v>
      </c>
    </row>
    <row r="39" spans="1:27" s="31" customFormat="1" ht="15.75">
      <c r="A39" s="15">
        <v>35</v>
      </c>
      <c r="B39" s="27" t="s">
        <v>188</v>
      </c>
      <c r="C39" s="15" t="s">
        <v>514</v>
      </c>
      <c r="D39" s="15" t="s">
        <v>189</v>
      </c>
      <c r="E39" s="148">
        <v>608.4</v>
      </c>
      <c r="F39" s="148"/>
      <c r="G39" s="148"/>
      <c r="H39" s="148">
        <v>605.9</v>
      </c>
      <c r="I39" s="145">
        <v>606.4</v>
      </c>
      <c r="J39" s="41">
        <v>591.5</v>
      </c>
      <c r="K39" s="145"/>
      <c r="L39" s="145">
        <v>606.7</v>
      </c>
      <c r="M39" s="145">
        <v>609.3</v>
      </c>
      <c r="N39" s="145"/>
      <c r="O39" s="145">
        <v>610.6</v>
      </c>
      <c r="P39" s="145"/>
      <c r="Q39" s="145">
        <v>611.1</v>
      </c>
      <c r="R39" s="145"/>
      <c r="S39" s="19">
        <v>3044.1</v>
      </c>
      <c r="T39" s="19">
        <v>610.85</v>
      </c>
      <c r="U39" s="19">
        <f t="shared" si="3"/>
        <v>609.1583333333333</v>
      </c>
      <c r="V39" s="19"/>
      <c r="W39" s="19"/>
      <c r="X39" s="19"/>
      <c r="Y39" s="19"/>
      <c r="Z39" s="19">
        <f t="shared" si="2"/>
        <v>609.1583333333333</v>
      </c>
      <c r="AA39" s="20" t="s">
        <v>38</v>
      </c>
    </row>
    <row r="40" spans="1:27" s="31" customFormat="1" ht="15.75">
      <c r="A40" s="15">
        <v>36</v>
      </c>
      <c r="B40" s="23" t="s">
        <v>1390</v>
      </c>
      <c r="C40" s="22" t="s">
        <v>540</v>
      </c>
      <c r="D40" s="22" t="s">
        <v>375</v>
      </c>
      <c r="E40" s="38">
        <v>612.1</v>
      </c>
      <c r="F40" s="38"/>
      <c r="G40" s="38"/>
      <c r="H40" s="38"/>
      <c r="I40" s="38">
        <v>606.4</v>
      </c>
      <c r="J40" s="38">
        <v>610</v>
      </c>
      <c r="K40" s="38"/>
      <c r="L40" s="38">
        <v>607.1</v>
      </c>
      <c r="M40" s="38">
        <v>610.2</v>
      </c>
      <c r="N40" s="38"/>
      <c r="O40" s="38"/>
      <c r="P40" s="38"/>
      <c r="Q40" s="38"/>
      <c r="R40" s="38"/>
      <c r="S40" s="25">
        <v>3045.8</v>
      </c>
      <c r="T40" s="25">
        <v>608.65</v>
      </c>
      <c r="U40" s="25">
        <f t="shared" si="3"/>
        <v>609.075</v>
      </c>
      <c r="V40" s="25"/>
      <c r="W40" s="25"/>
      <c r="X40" s="25"/>
      <c r="Y40" s="25"/>
      <c r="Z40" s="19">
        <f t="shared" si="2"/>
        <v>609.075</v>
      </c>
      <c r="AA40" s="26" t="s">
        <v>38</v>
      </c>
    </row>
    <row r="41" spans="1:27" ht="15.75">
      <c r="A41" s="22">
        <v>37</v>
      </c>
      <c r="B41" s="23" t="s">
        <v>554</v>
      </c>
      <c r="C41" s="22" t="s">
        <v>555</v>
      </c>
      <c r="D41" s="22" t="s">
        <v>175</v>
      </c>
      <c r="E41" s="38">
        <v>610</v>
      </c>
      <c r="F41" s="38"/>
      <c r="G41" s="38"/>
      <c r="H41" s="38">
        <v>608.8</v>
      </c>
      <c r="I41" s="39">
        <v>603.3</v>
      </c>
      <c r="J41" s="38">
        <v>609.4</v>
      </c>
      <c r="K41" s="38"/>
      <c r="L41" s="38">
        <v>610</v>
      </c>
      <c r="M41" s="38">
        <v>607.5</v>
      </c>
      <c r="N41" s="38"/>
      <c r="O41" s="38"/>
      <c r="P41" s="38"/>
      <c r="Q41" s="38"/>
      <c r="R41" s="38"/>
      <c r="S41" s="25">
        <v>3045.7</v>
      </c>
      <c r="T41" s="25">
        <v>608.75</v>
      </c>
      <c r="U41" s="19">
        <f t="shared" si="3"/>
        <v>609.0749999999999</v>
      </c>
      <c r="V41" s="19"/>
      <c r="W41" s="19"/>
      <c r="X41" s="19"/>
      <c r="Y41" s="19"/>
      <c r="Z41" s="19">
        <f t="shared" si="2"/>
        <v>609.0749999999999</v>
      </c>
      <c r="AA41" s="20" t="s">
        <v>38</v>
      </c>
    </row>
    <row r="42" spans="1:27" s="31" customFormat="1" ht="15.75">
      <c r="A42" s="15">
        <v>38</v>
      </c>
      <c r="B42" s="27" t="s">
        <v>1273</v>
      </c>
      <c r="C42" s="15" t="s">
        <v>1274</v>
      </c>
      <c r="D42" s="15" t="s">
        <v>138</v>
      </c>
      <c r="E42" s="18">
        <v>611.9</v>
      </c>
      <c r="F42" s="18"/>
      <c r="G42" s="32"/>
      <c r="H42" s="40">
        <v>607</v>
      </c>
      <c r="I42" s="40">
        <v>610</v>
      </c>
      <c r="J42" s="40">
        <v>609.3</v>
      </c>
      <c r="K42" s="40"/>
      <c r="L42" s="41">
        <v>600.7</v>
      </c>
      <c r="M42" s="40">
        <v>606.3</v>
      </c>
      <c r="N42" s="40"/>
      <c r="O42" s="40"/>
      <c r="P42" s="40"/>
      <c r="Q42" s="40">
        <v>611.2</v>
      </c>
      <c r="R42" s="40"/>
      <c r="S42" s="15">
        <v>3043.8</v>
      </c>
      <c r="T42" s="19">
        <v>608.75</v>
      </c>
      <c r="U42" s="19">
        <f t="shared" si="3"/>
        <v>608.7583333333333</v>
      </c>
      <c r="V42" s="19"/>
      <c r="W42" s="19"/>
      <c r="X42" s="19"/>
      <c r="Y42" s="19"/>
      <c r="Z42" s="19">
        <f t="shared" si="2"/>
        <v>608.7583333333333</v>
      </c>
      <c r="AA42" s="20" t="s">
        <v>38</v>
      </c>
    </row>
    <row r="43" spans="1:27" s="31" customFormat="1" ht="15.75">
      <c r="A43" s="15">
        <v>39</v>
      </c>
      <c r="B43" s="23" t="s">
        <v>552</v>
      </c>
      <c r="C43" s="22" t="s">
        <v>553</v>
      </c>
      <c r="D43" s="22" t="s">
        <v>104</v>
      </c>
      <c r="E43" s="38">
        <v>610.8</v>
      </c>
      <c r="F43" s="38"/>
      <c r="G43" s="38"/>
      <c r="H43" s="38">
        <v>608.4</v>
      </c>
      <c r="I43" s="39">
        <v>601</v>
      </c>
      <c r="J43" s="38">
        <v>606.2</v>
      </c>
      <c r="K43" s="38"/>
      <c r="L43" s="38">
        <v>608.8</v>
      </c>
      <c r="M43" s="38">
        <v>607.9</v>
      </c>
      <c r="N43" s="38"/>
      <c r="O43" s="38"/>
      <c r="P43" s="38"/>
      <c r="Q43" s="38"/>
      <c r="R43" s="38"/>
      <c r="S43" s="25">
        <v>3042.1</v>
      </c>
      <c r="T43" s="25">
        <v>608.35</v>
      </c>
      <c r="U43" s="19">
        <f t="shared" si="3"/>
        <v>608.4083333333333</v>
      </c>
      <c r="V43" s="19"/>
      <c r="W43" s="19"/>
      <c r="X43" s="19"/>
      <c r="Y43" s="19"/>
      <c r="Z43" s="19">
        <f t="shared" si="2"/>
        <v>608.4083333333333</v>
      </c>
      <c r="AA43" s="20" t="s">
        <v>38</v>
      </c>
    </row>
    <row r="44" spans="1:27" s="31" customFormat="1" ht="15.75">
      <c r="A44" s="15">
        <v>40</v>
      </c>
      <c r="B44" s="44" t="s">
        <v>512</v>
      </c>
      <c r="C44" s="24" t="s">
        <v>513</v>
      </c>
      <c r="D44" s="24" t="s">
        <v>79</v>
      </c>
      <c r="E44" s="38">
        <v>608.8</v>
      </c>
      <c r="F44" s="38"/>
      <c r="G44" s="38"/>
      <c r="H44" s="38">
        <v>606.2</v>
      </c>
      <c r="I44" s="38">
        <v>612</v>
      </c>
      <c r="J44" s="38">
        <v>604.7</v>
      </c>
      <c r="K44" s="38"/>
      <c r="L44" s="39">
        <v>603.8</v>
      </c>
      <c r="M44" s="38">
        <v>609.2</v>
      </c>
      <c r="N44" s="38"/>
      <c r="O44" s="38"/>
      <c r="P44" s="38"/>
      <c r="Q44" s="38"/>
      <c r="R44" s="38"/>
      <c r="S44" s="25">
        <v>3040.9</v>
      </c>
      <c r="T44" s="25">
        <v>606.95</v>
      </c>
      <c r="U44" s="25">
        <f t="shared" si="3"/>
        <v>607.975</v>
      </c>
      <c r="V44" s="25"/>
      <c r="W44" s="25"/>
      <c r="X44" s="25"/>
      <c r="Y44" s="25"/>
      <c r="Z44" s="25">
        <f t="shared" si="2"/>
        <v>607.975</v>
      </c>
      <c r="AA44" s="26" t="s">
        <v>38</v>
      </c>
    </row>
    <row r="45" spans="1:27" s="110" customFormat="1" ht="15.75">
      <c r="A45" s="15">
        <v>41</v>
      </c>
      <c r="B45" s="23" t="s">
        <v>511</v>
      </c>
      <c r="C45" s="22" t="s">
        <v>128</v>
      </c>
      <c r="D45" s="22" t="s">
        <v>59</v>
      </c>
      <c r="E45" s="38">
        <v>605.9</v>
      </c>
      <c r="F45" s="38"/>
      <c r="G45" s="38"/>
      <c r="H45" s="38">
        <v>607.1</v>
      </c>
      <c r="I45" s="38">
        <v>603.5</v>
      </c>
      <c r="J45" s="39">
        <v>597.7</v>
      </c>
      <c r="K45" s="38"/>
      <c r="L45" s="38">
        <v>610</v>
      </c>
      <c r="M45" s="38">
        <v>610.5</v>
      </c>
      <c r="N45" s="38"/>
      <c r="O45" s="38"/>
      <c r="P45" s="38"/>
      <c r="Q45" s="38"/>
      <c r="R45" s="38"/>
      <c r="S45" s="25">
        <v>3037</v>
      </c>
      <c r="T45" s="25">
        <v>610.25</v>
      </c>
      <c r="U45" s="25">
        <f t="shared" si="3"/>
        <v>607.875</v>
      </c>
      <c r="V45" s="25"/>
      <c r="W45" s="25"/>
      <c r="X45" s="25"/>
      <c r="Y45" s="25"/>
      <c r="Z45" s="25">
        <f t="shared" si="2"/>
        <v>607.875</v>
      </c>
      <c r="AA45" s="25" t="s">
        <v>38</v>
      </c>
    </row>
    <row r="46" spans="1:27" s="31" customFormat="1" ht="15.75">
      <c r="A46" s="17">
        <v>42</v>
      </c>
      <c r="B46" s="87" t="s">
        <v>537</v>
      </c>
      <c r="C46" s="68" t="s">
        <v>538</v>
      </c>
      <c r="D46" s="68" t="s">
        <v>133</v>
      </c>
      <c r="E46" s="39">
        <v>598.4</v>
      </c>
      <c r="F46" s="38"/>
      <c r="G46" s="38"/>
      <c r="H46" s="38">
        <v>608.8</v>
      </c>
      <c r="I46" s="38">
        <v>607.4</v>
      </c>
      <c r="J46" s="38">
        <v>608</v>
      </c>
      <c r="K46" s="38"/>
      <c r="L46" s="38">
        <v>606.9</v>
      </c>
      <c r="M46" s="38">
        <v>608.4</v>
      </c>
      <c r="N46" s="38"/>
      <c r="O46" s="38"/>
      <c r="P46" s="38"/>
      <c r="Q46" s="38"/>
      <c r="R46" s="38"/>
      <c r="S46" s="25">
        <v>3039.5</v>
      </c>
      <c r="T46" s="25">
        <v>607.65</v>
      </c>
      <c r="U46" s="19">
        <f t="shared" si="3"/>
        <v>607.8583333333333</v>
      </c>
      <c r="V46" s="19"/>
      <c r="W46" s="19"/>
      <c r="X46" s="19"/>
      <c r="Y46" s="19"/>
      <c r="Z46" s="19">
        <f t="shared" si="2"/>
        <v>607.8583333333333</v>
      </c>
      <c r="AA46" s="20" t="s">
        <v>38</v>
      </c>
    </row>
    <row r="47" spans="1:27" s="31" customFormat="1" ht="15.75">
      <c r="A47" s="15">
        <v>43</v>
      </c>
      <c r="B47" s="23" t="s">
        <v>545</v>
      </c>
      <c r="C47" s="22" t="s">
        <v>546</v>
      </c>
      <c r="D47" s="22" t="s">
        <v>52</v>
      </c>
      <c r="E47" s="38">
        <v>614.2</v>
      </c>
      <c r="F47" s="38"/>
      <c r="G47" s="38"/>
      <c r="H47" s="38">
        <v>604.2</v>
      </c>
      <c r="I47" s="38">
        <v>608.3</v>
      </c>
      <c r="J47" s="39">
        <v>597.7</v>
      </c>
      <c r="K47" s="38"/>
      <c r="L47" s="38">
        <v>603.8</v>
      </c>
      <c r="M47" s="38">
        <v>607.6</v>
      </c>
      <c r="N47" s="38"/>
      <c r="O47" s="38"/>
      <c r="P47" s="38"/>
      <c r="Q47" s="38"/>
      <c r="R47" s="38"/>
      <c r="S47" s="25">
        <v>3038.1</v>
      </c>
      <c r="T47" s="25">
        <v>605.7</v>
      </c>
      <c r="U47" s="19">
        <f t="shared" si="3"/>
        <v>607.3000000000001</v>
      </c>
      <c r="V47" s="19"/>
      <c r="W47" s="19"/>
      <c r="X47" s="19"/>
      <c r="Y47" s="19"/>
      <c r="Z47" s="19">
        <f t="shared" si="2"/>
        <v>607.3000000000001</v>
      </c>
      <c r="AA47" s="20" t="s">
        <v>38</v>
      </c>
    </row>
    <row r="48" spans="1:27" s="31" customFormat="1" ht="15.75">
      <c r="A48" s="15">
        <v>44</v>
      </c>
      <c r="B48" s="23" t="s">
        <v>550</v>
      </c>
      <c r="C48" s="22" t="s">
        <v>551</v>
      </c>
      <c r="D48" s="22" t="s">
        <v>52</v>
      </c>
      <c r="E48" s="38">
        <v>617</v>
      </c>
      <c r="F48" s="38"/>
      <c r="G48" s="38"/>
      <c r="H48" s="38">
        <v>605.5</v>
      </c>
      <c r="I48" s="38">
        <v>604.9</v>
      </c>
      <c r="J48" s="38">
        <v>601.7</v>
      </c>
      <c r="K48" s="38"/>
      <c r="L48" s="39">
        <v>595.6</v>
      </c>
      <c r="M48" s="38">
        <v>608.9</v>
      </c>
      <c r="N48" s="38"/>
      <c r="O48" s="38"/>
      <c r="P48" s="38"/>
      <c r="Q48" s="38"/>
      <c r="R48" s="38"/>
      <c r="S48" s="25">
        <v>3038</v>
      </c>
      <c r="T48" s="25">
        <v>605.3</v>
      </c>
      <c r="U48" s="19">
        <f t="shared" si="3"/>
        <v>607.2166666666667</v>
      </c>
      <c r="V48" s="19"/>
      <c r="W48" s="19"/>
      <c r="X48" s="19"/>
      <c r="Y48" s="19"/>
      <c r="Z48" s="19">
        <f t="shared" si="2"/>
        <v>607.2166666666667</v>
      </c>
      <c r="AA48" s="20" t="s">
        <v>38</v>
      </c>
    </row>
    <row r="49" spans="1:27" s="31" customFormat="1" ht="15.75">
      <c r="A49" s="15">
        <v>45</v>
      </c>
      <c r="B49" s="27" t="s">
        <v>1341</v>
      </c>
      <c r="C49" s="29">
        <v>35823</v>
      </c>
      <c r="D49" s="15" t="s">
        <v>211</v>
      </c>
      <c r="E49" s="40">
        <v>610.7</v>
      </c>
      <c r="F49" s="40"/>
      <c r="G49" s="40"/>
      <c r="H49" s="40">
        <v>607.9</v>
      </c>
      <c r="I49" s="40">
        <v>608.5</v>
      </c>
      <c r="J49" s="40">
        <v>605.8</v>
      </c>
      <c r="K49" s="40"/>
      <c r="L49" s="41">
        <v>601.1</v>
      </c>
      <c r="M49" s="40">
        <v>603.7</v>
      </c>
      <c r="N49" s="40"/>
      <c r="O49" s="40"/>
      <c r="P49" s="40"/>
      <c r="Q49" s="40"/>
      <c r="R49" s="40"/>
      <c r="S49" s="19">
        <v>3036.6</v>
      </c>
      <c r="T49" s="19">
        <v>604.7</v>
      </c>
      <c r="U49" s="19">
        <f t="shared" si="3"/>
        <v>606.8833333333333</v>
      </c>
      <c r="V49" s="19"/>
      <c r="W49" s="19"/>
      <c r="X49" s="19"/>
      <c r="Y49" s="19"/>
      <c r="Z49" s="19">
        <f t="shared" si="2"/>
        <v>606.8833333333333</v>
      </c>
      <c r="AA49" s="20" t="s">
        <v>38</v>
      </c>
    </row>
    <row r="50" spans="1:27" s="31" customFormat="1" ht="15.75">
      <c r="A50" s="15">
        <v>46</v>
      </c>
      <c r="B50" s="23" t="s">
        <v>517</v>
      </c>
      <c r="C50" s="22" t="s">
        <v>263</v>
      </c>
      <c r="D50" s="22" t="s">
        <v>59</v>
      </c>
      <c r="E50" s="38">
        <v>610.9</v>
      </c>
      <c r="F50" s="38"/>
      <c r="G50" s="38"/>
      <c r="H50" s="38">
        <v>603.2</v>
      </c>
      <c r="I50" s="38">
        <v>603.5</v>
      </c>
      <c r="J50" s="38">
        <v>603.6</v>
      </c>
      <c r="K50" s="38"/>
      <c r="L50" s="39">
        <v>599.6</v>
      </c>
      <c r="M50" s="38">
        <v>610.7</v>
      </c>
      <c r="N50" s="38"/>
      <c r="O50" s="38"/>
      <c r="P50" s="38"/>
      <c r="Q50" s="38"/>
      <c r="R50" s="38"/>
      <c r="S50" s="25">
        <v>3031.9</v>
      </c>
      <c r="T50" s="25">
        <v>607.15</v>
      </c>
      <c r="U50" s="25">
        <f t="shared" si="3"/>
        <v>606.5083333333333</v>
      </c>
      <c r="V50" s="25"/>
      <c r="W50" s="25"/>
      <c r="X50" s="25"/>
      <c r="Y50" s="25"/>
      <c r="Z50" s="25">
        <f t="shared" si="2"/>
        <v>606.5083333333333</v>
      </c>
      <c r="AA50" s="26" t="s">
        <v>38</v>
      </c>
    </row>
    <row r="51" spans="1:27" ht="15.75">
      <c r="A51" s="22">
        <v>47</v>
      </c>
      <c r="B51" s="23" t="s">
        <v>515</v>
      </c>
      <c r="C51" s="22" t="s">
        <v>516</v>
      </c>
      <c r="D51" s="22" t="s">
        <v>59</v>
      </c>
      <c r="E51" s="38">
        <v>602.9</v>
      </c>
      <c r="F51" s="38"/>
      <c r="G51" s="38"/>
      <c r="H51" s="39">
        <v>594.5</v>
      </c>
      <c r="I51" s="38">
        <v>608.8</v>
      </c>
      <c r="J51" s="38">
        <v>605.1</v>
      </c>
      <c r="K51" s="38"/>
      <c r="L51" s="38">
        <v>602.1</v>
      </c>
      <c r="M51" s="38">
        <v>610.8</v>
      </c>
      <c r="N51" s="38"/>
      <c r="O51" s="38"/>
      <c r="P51" s="38"/>
      <c r="Q51" s="38"/>
      <c r="R51" s="38"/>
      <c r="S51" s="25">
        <v>3029.7</v>
      </c>
      <c r="T51" s="25">
        <v>606.45</v>
      </c>
      <c r="U51" s="25">
        <f t="shared" si="3"/>
        <v>606.025</v>
      </c>
      <c r="V51" s="25"/>
      <c r="W51" s="25"/>
      <c r="X51" s="25"/>
      <c r="Y51" s="25"/>
      <c r="Z51" s="25">
        <f t="shared" si="2"/>
        <v>606.025</v>
      </c>
      <c r="AA51" s="26" t="s">
        <v>38</v>
      </c>
    </row>
    <row r="52" spans="1:27" ht="15.75">
      <c r="A52" s="22">
        <v>48</v>
      </c>
      <c r="B52" s="23" t="s">
        <v>1365</v>
      </c>
      <c r="C52" s="22" t="s">
        <v>1366</v>
      </c>
      <c r="D52" s="22" t="s">
        <v>49</v>
      </c>
      <c r="E52" s="39">
        <v>602.9</v>
      </c>
      <c r="F52" s="38"/>
      <c r="G52" s="38"/>
      <c r="H52" s="38">
        <v>605.1</v>
      </c>
      <c r="I52" s="38">
        <v>603.4</v>
      </c>
      <c r="J52" s="38">
        <v>606.7</v>
      </c>
      <c r="K52" s="38"/>
      <c r="L52" s="38">
        <v>605.6</v>
      </c>
      <c r="M52" s="38">
        <v>606.4</v>
      </c>
      <c r="N52" s="38"/>
      <c r="O52" s="38"/>
      <c r="P52" s="38"/>
      <c r="Q52" s="38"/>
      <c r="R52" s="38"/>
      <c r="S52" s="25">
        <v>3027.2</v>
      </c>
      <c r="T52" s="19">
        <v>606</v>
      </c>
      <c r="U52" s="19">
        <f t="shared" si="3"/>
        <v>605.5333333333333</v>
      </c>
      <c r="V52" s="25"/>
      <c r="W52" s="25"/>
      <c r="X52" s="25"/>
      <c r="Y52" s="25"/>
      <c r="Z52" s="19">
        <f t="shared" si="2"/>
        <v>605.5333333333333</v>
      </c>
      <c r="AA52" s="20" t="s">
        <v>38</v>
      </c>
    </row>
    <row r="53" spans="1:27" ht="15.75">
      <c r="A53" s="22">
        <v>49</v>
      </c>
      <c r="B53" s="27" t="s">
        <v>231</v>
      </c>
      <c r="C53" s="15" t="s">
        <v>232</v>
      </c>
      <c r="D53" s="15" t="s">
        <v>55</v>
      </c>
      <c r="E53" s="41">
        <v>598.9</v>
      </c>
      <c r="F53" s="40"/>
      <c r="G53" s="40"/>
      <c r="H53" s="40">
        <v>606.7</v>
      </c>
      <c r="I53" s="40">
        <v>602.3</v>
      </c>
      <c r="J53" s="40">
        <v>603.5</v>
      </c>
      <c r="K53" s="40"/>
      <c r="L53" s="40">
        <v>606.6</v>
      </c>
      <c r="M53" s="40">
        <v>606.6</v>
      </c>
      <c r="N53" s="40"/>
      <c r="O53" s="40"/>
      <c r="P53" s="40"/>
      <c r="Q53" s="40"/>
      <c r="R53" s="40"/>
      <c r="S53" s="19">
        <v>3025.7</v>
      </c>
      <c r="T53" s="19">
        <v>606.6</v>
      </c>
      <c r="U53" s="19">
        <f t="shared" si="3"/>
        <v>605.3833333333333</v>
      </c>
      <c r="V53" s="19"/>
      <c r="W53" s="19"/>
      <c r="X53" s="19"/>
      <c r="Y53" s="19"/>
      <c r="Z53" s="19">
        <f t="shared" si="2"/>
        <v>605.3833333333333</v>
      </c>
      <c r="AA53" s="20" t="s">
        <v>38</v>
      </c>
    </row>
    <row r="54" spans="1:27" ht="15.75">
      <c r="A54" s="22">
        <v>50</v>
      </c>
      <c r="B54" s="27" t="s">
        <v>528</v>
      </c>
      <c r="C54" s="15" t="s">
        <v>529</v>
      </c>
      <c r="D54" s="15" t="s">
        <v>530</v>
      </c>
      <c r="E54" s="40">
        <v>601</v>
      </c>
      <c r="F54" s="40"/>
      <c r="G54" s="40"/>
      <c r="H54" s="40">
        <v>599.7</v>
      </c>
      <c r="I54" s="41">
        <v>589.9</v>
      </c>
      <c r="J54" s="40">
        <v>606.1</v>
      </c>
      <c r="K54" s="40"/>
      <c r="L54" s="40">
        <v>611.8</v>
      </c>
      <c r="M54" s="40">
        <v>602.9</v>
      </c>
      <c r="N54" s="40"/>
      <c r="O54" s="40"/>
      <c r="P54" s="40"/>
      <c r="Q54" s="40"/>
      <c r="R54" s="40"/>
      <c r="S54" s="19">
        <v>3021.5</v>
      </c>
      <c r="T54" s="19">
        <v>607.35</v>
      </c>
      <c r="U54" s="19">
        <f t="shared" si="3"/>
        <v>604.8083333333333</v>
      </c>
      <c r="V54" s="19"/>
      <c r="W54" s="19"/>
      <c r="X54" s="19"/>
      <c r="Y54" s="19"/>
      <c r="Z54" s="19">
        <f t="shared" si="2"/>
        <v>604.8083333333333</v>
      </c>
      <c r="AA54" s="20" t="s">
        <v>38</v>
      </c>
    </row>
    <row r="55" spans="1:27" ht="15.75">
      <c r="A55" s="22">
        <v>51</v>
      </c>
      <c r="B55" s="27" t="s">
        <v>562</v>
      </c>
      <c r="C55" s="15" t="s">
        <v>563</v>
      </c>
      <c r="D55" s="15" t="s">
        <v>288</v>
      </c>
      <c r="E55" s="40">
        <v>609.1</v>
      </c>
      <c r="F55" s="40"/>
      <c r="G55" s="40"/>
      <c r="H55" s="40">
        <v>603.9</v>
      </c>
      <c r="I55" s="40">
        <v>603.5</v>
      </c>
      <c r="J55" s="40">
        <v>601.7</v>
      </c>
      <c r="K55" s="40"/>
      <c r="L55" s="40">
        <v>606.1</v>
      </c>
      <c r="M55" s="41">
        <v>600.5</v>
      </c>
      <c r="N55" s="41"/>
      <c r="O55" s="41"/>
      <c r="P55" s="41"/>
      <c r="Q55" s="41"/>
      <c r="R55" s="41"/>
      <c r="S55" s="19">
        <v>3024.3</v>
      </c>
      <c r="T55" s="19">
        <v>603.9</v>
      </c>
      <c r="U55" s="19">
        <f t="shared" si="3"/>
        <v>604.7</v>
      </c>
      <c r="V55" s="19"/>
      <c r="W55" s="19"/>
      <c r="X55" s="19"/>
      <c r="Y55" s="19"/>
      <c r="Z55" s="19">
        <f t="shared" si="2"/>
        <v>604.7</v>
      </c>
      <c r="AA55" s="20" t="s">
        <v>38</v>
      </c>
    </row>
    <row r="56" spans="1:27" ht="15.75">
      <c r="A56" s="22">
        <v>52</v>
      </c>
      <c r="B56" s="27" t="s">
        <v>285</v>
      </c>
      <c r="C56" s="15" t="s">
        <v>286</v>
      </c>
      <c r="D56" s="15" t="s">
        <v>446</v>
      </c>
      <c r="E56" s="18">
        <v>587.9</v>
      </c>
      <c r="F56" s="18"/>
      <c r="G56" s="18"/>
      <c r="H56" s="18">
        <v>606.2</v>
      </c>
      <c r="I56" s="40">
        <v>607.6</v>
      </c>
      <c r="J56" s="40">
        <v>606.5</v>
      </c>
      <c r="K56" s="40"/>
      <c r="L56" s="40">
        <v>599.1</v>
      </c>
      <c r="M56" s="41">
        <v>598.7</v>
      </c>
      <c r="N56" s="40"/>
      <c r="O56" s="40">
        <v>602.2</v>
      </c>
      <c r="P56" s="40"/>
      <c r="Q56" s="40">
        <v>607</v>
      </c>
      <c r="R56" s="40"/>
      <c r="S56" s="19">
        <v>3022.4</v>
      </c>
      <c r="T56" s="19">
        <v>604.6</v>
      </c>
      <c r="U56" s="19">
        <f t="shared" si="3"/>
        <v>604.5</v>
      </c>
      <c r="V56" s="19"/>
      <c r="W56" s="19"/>
      <c r="X56" s="19"/>
      <c r="Y56" s="19"/>
      <c r="Z56" s="19">
        <f aca="true" t="shared" si="4" ref="Z56:Z76">(U56+W56+X56+Y56)</f>
        <v>604.5</v>
      </c>
      <c r="AA56" s="20" t="s">
        <v>38</v>
      </c>
    </row>
    <row r="57" spans="1:27" ht="15.75">
      <c r="A57" s="22">
        <v>53</v>
      </c>
      <c r="B57" s="27" t="s">
        <v>1355</v>
      </c>
      <c r="C57" s="15" t="s">
        <v>1356</v>
      </c>
      <c r="D57" s="15" t="s">
        <v>530</v>
      </c>
      <c r="E57" s="40">
        <v>604.1</v>
      </c>
      <c r="F57" s="40"/>
      <c r="G57" s="40"/>
      <c r="H57" s="41">
        <v>600.9</v>
      </c>
      <c r="I57" s="40">
        <v>606.7</v>
      </c>
      <c r="J57" s="40">
        <v>602.8</v>
      </c>
      <c r="K57" s="40"/>
      <c r="L57" s="40">
        <v>603.5</v>
      </c>
      <c r="M57" s="40">
        <v>603.8</v>
      </c>
      <c r="N57" s="40"/>
      <c r="O57" s="40"/>
      <c r="P57" s="40"/>
      <c r="Q57" s="40"/>
      <c r="R57" s="40"/>
      <c r="S57" s="19">
        <v>3020.9</v>
      </c>
      <c r="T57" s="19">
        <v>603.65</v>
      </c>
      <c r="U57" s="19">
        <f t="shared" si="3"/>
        <v>604.0916666666667</v>
      </c>
      <c r="V57" s="19"/>
      <c r="W57" s="19"/>
      <c r="X57" s="19"/>
      <c r="Y57" s="19"/>
      <c r="Z57" s="19">
        <f t="shared" si="4"/>
        <v>604.0916666666667</v>
      </c>
      <c r="AA57" s="20" t="s">
        <v>38</v>
      </c>
    </row>
    <row r="58" spans="1:27" s="31" customFormat="1" ht="15.75">
      <c r="A58" s="15">
        <v>54</v>
      </c>
      <c r="B58" s="23" t="s">
        <v>520</v>
      </c>
      <c r="C58" s="22" t="s">
        <v>521</v>
      </c>
      <c r="D58" s="22" t="s">
        <v>79</v>
      </c>
      <c r="E58" s="38">
        <v>602.9</v>
      </c>
      <c r="F58" s="38"/>
      <c r="G58" s="38"/>
      <c r="H58" s="38">
        <v>606.4</v>
      </c>
      <c r="I58" s="38">
        <v>603.8</v>
      </c>
      <c r="J58" s="38">
        <v>604.6</v>
      </c>
      <c r="K58" s="38"/>
      <c r="L58" s="39">
        <v>597.3</v>
      </c>
      <c r="M58" s="38">
        <v>601.6</v>
      </c>
      <c r="N58" s="38"/>
      <c r="O58" s="38"/>
      <c r="P58" s="38"/>
      <c r="Q58" s="38"/>
      <c r="R58" s="38"/>
      <c r="S58" s="25">
        <v>3019.3</v>
      </c>
      <c r="T58" s="25">
        <v>603.1</v>
      </c>
      <c r="U58" s="25">
        <f t="shared" si="3"/>
        <v>603.7333333333333</v>
      </c>
      <c r="V58" s="25"/>
      <c r="W58" s="25"/>
      <c r="X58" s="25"/>
      <c r="Y58" s="25"/>
      <c r="Z58" s="25">
        <f t="shared" si="4"/>
        <v>603.7333333333333</v>
      </c>
      <c r="AA58" s="26" t="s">
        <v>38</v>
      </c>
    </row>
    <row r="59" spans="1:27" ht="15.75">
      <c r="A59" s="22">
        <v>55</v>
      </c>
      <c r="B59" s="27" t="s">
        <v>524</v>
      </c>
      <c r="C59" s="15" t="s">
        <v>230</v>
      </c>
      <c r="D59" s="15" t="s">
        <v>175</v>
      </c>
      <c r="E59" s="148">
        <v>593.1</v>
      </c>
      <c r="F59" s="148"/>
      <c r="G59" s="148"/>
      <c r="H59" s="148">
        <v>601.7</v>
      </c>
      <c r="I59" s="145">
        <v>602.6</v>
      </c>
      <c r="J59" s="145">
        <v>603</v>
      </c>
      <c r="K59" s="145"/>
      <c r="L59" s="145">
        <v>603.1</v>
      </c>
      <c r="M59" s="145">
        <v>598.9</v>
      </c>
      <c r="N59" s="145"/>
      <c r="O59" s="41">
        <v>597.3</v>
      </c>
      <c r="P59" s="145"/>
      <c r="Q59" s="145">
        <v>610.2</v>
      </c>
      <c r="R59" s="145"/>
      <c r="S59" s="19">
        <v>3017.8</v>
      </c>
      <c r="T59" s="19">
        <v>604.55</v>
      </c>
      <c r="U59" s="19">
        <f t="shared" si="3"/>
        <v>603.725</v>
      </c>
      <c r="V59" s="19"/>
      <c r="W59" s="19"/>
      <c r="X59" s="19"/>
      <c r="Y59" s="19"/>
      <c r="Z59" s="19">
        <f t="shared" si="4"/>
        <v>603.725</v>
      </c>
      <c r="AA59" s="20" t="s">
        <v>38</v>
      </c>
    </row>
    <row r="60" spans="1:27" ht="15.75">
      <c r="A60" s="22">
        <v>56</v>
      </c>
      <c r="B60" s="27" t="s">
        <v>186</v>
      </c>
      <c r="C60" s="15" t="s">
        <v>187</v>
      </c>
      <c r="D60" s="15" t="s">
        <v>59</v>
      </c>
      <c r="E60" s="40">
        <v>603.2</v>
      </c>
      <c r="F60" s="40"/>
      <c r="G60" s="40"/>
      <c r="H60" s="41">
        <v>595.5</v>
      </c>
      <c r="I60" s="40">
        <v>606.4</v>
      </c>
      <c r="J60" s="40">
        <v>598.6</v>
      </c>
      <c r="K60" s="40"/>
      <c r="L60" s="40">
        <v>600.4</v>
      </c>
      <c r="M60" s="40">
        <v>607.4</v>
      </c>
      <c r="N60" s="40"/>
      <c r="O60" s="40"/>
      <c r="P60" s="40"/>
      <c r="Q60" s="40"/>
      <c r="R60" s="40"/>
      <c r="S60" s="19">
        <v>3016</v>
      </c>
      <c r="T60" s="19">
        <v>603.9</v>
      </c>
      <c r="U60" s="19">
        <f t="shared" si="3"/>
        <v>603.3166666666667</v>
      </c>
      <c r="V60" s="19"/>
      <c r="W60" s="19"/>
      <c r="X60" s="19"/>
      <c r="Y60" s="19"/>
      <c r="Z60" s="19">
        <f t="shared" si="4"/>
        <v>603.3166666666667</v>
      </c>
      <c r="AA60" s="20" t="s">
        <v>38</v>
      </c>
    </row>
    <row r="61" spans="1:27" ht="15.75">
      <c r="A61" s="22">
        <v>57</v>
      </c>
      <c r="B61" s="27" t="s">
        <v>526</v>
      </c>
      <c r="C61" s="15" t="s">
        <v>527</v>
      </c>
      <c r="D61" s="15" t="s">
        <v>446</v>
      </c>
      <c r="E61" s="40">
        <v>597.6</v>
      </c>
      <c r="F61" s="40"/>
      <c r="G61" s="40"/>
      <c r="H61" s="40">
        <v>603.3</v>
      </c>
      <c r="I61" s="40">
        <v>607.7</v>
      </c>
      <c r="J61" s="40">
        <v>599.9</v>
      </c>
      <c r="K61" s="40"/>
      <c r="L61" s="41">
        <v>580.8</v>
      </c>
      <c r="M61" s="40">
        <v>606</v>
      </c>
      <c r="N61" s="40"/>
      <c r="O61" s="40"/>
      <c r="P61" s="40"/>
      <c r="Q61" s="40"/>
      <c r="R61" s="40"/>
      <c r="S61" s="19">
        <v>3014.5</v>
      </c>
      <c r="T61" s="19">
        <v>602.95</v>
      </c>
      <c r="U61" s="19">
        <f t="shared" si="3"/>
        <v>602.9083333333333</v>
      </c>
      <c r="V61" s="19"/>
      <c r="W61" s="19"/>
      <c r="X61" s="19"/>
      <c r="Y61" s="19"/>
      <c r="Z61" s="19">
        <f t="shared" si="4"/>
        <v>602.9083333333333</v>
      </c>
      <c r="AA61" s="20" t="s">
        <v>38</v>
      </c>
    </row>
    <row r="62" spans="1:27" ht="15.75">
      <c r="A62" s="22">
        <v>58</v>
      </c>
      <c r="B62" s="27" t="s">
        <v>518</v>
      </c>
      <c r="C62" s="15" t="s">
        <v>519</v>
      </c>
      <c r="D62" s="15" t="s">
        <v>211</v>
      </c>
      <c r="E62" s="40">
        <v>601.6</v>
      </c>
      <c r="F62" s="40"/>
      <c r="G62" s="40"/>
      <c r="H62" s="40">
        <v>601.5</v>
      </c>
      <c r="I62" s="40">
        <v>608.3</v>
      </c>
      <c r="J62" s="40">
        <v>604.1</v>
      </c>
      <c r="K62" s="40"/>
      <c r="L62" s="41">
        <v>596.4</v>
      </c>
      <c r="M62" s="40">
        <v>599.5</v>
      </c>
      <c r="N62" s="40"/>
      <c r="O62" s="40">
        <v>607.5</v>
      </c>
      <c r="P62" s="40"/>
      <c r="Q62" s="40"/>
      <c r="R62" s="40"/>
      <c r="S62" s="19">
        <v>3015</v>
      </c>
      <c r="T62" s="19">
        <v>601.8</v>
      </c>
      <c r="U62" s="19">
        <f t="shared" si="3"/>
        <v>602.8000000000001</v>
      </c>
      <c r="V62" s="19"/>
      <c r="W62" s="19"/>
      <c r="X62" s="19"/>
      <c r="Y62" s="19"/>
      <c r="Z62" s="19">
        <f t="shared" si="4"/>
        <v>602.8000000000001</v>
      </c>
      <c r="AA62" s="20" t="s">
        <v>38</v>
      </c>
    </row>
    <row r="63" spans="1:27" ht="15.75">
      <c r="A63" s="22">
        <v>59</v>
      </c>
      <c r="B63" s="27" t="s">
        <v>556</v>
      </c>
      <c r="C63" s="15">
        <v>18091996</v>
      </c>
      <c r="D63" s="15" t="s">
        <v>557</v>
      </c>
      <c r="E63" s="41">
        <v>596.6</v>
      </c>
      <c r="F63" s="40"/>
      <c r="G63" s="40"/>
      <c r="H63" s="40">
        <v>599.8</v>
      </c>
      <c r="I63" s="40">
        <v>605.4</v>
      </c>
      <c r="J63" s="40">
        <v>599.2</v>
      </c>
      <c r="K63" s="40"/>
      <c r="L63" s="40">
        <v>606.4</v>
      </c>
      <c r="M63" s="40">
        <v>601.8</v>
      </c>
      <c r="N63" s="40"/>
      <c r="O63" s="40"/>
      <c r="P63" s="40"/>
      <c r="Q63" s="40"/>
      <c r="R63" s="40"/>
      <c r="S63" s="19">
        <v>3012.6</v>
      </c>
      <c r="T63" s="19">
        <v>604.1</v>
      </c>
      <c r="U63" s="19">
        <f t="shared" si="3"/>
        <v>602.7833333333333</v>
      </c>
      <c r="V63" s="19"/>
      <c r="W63" s="19"/>
      <c r="X63" s="19"/>
      <c r="Y63" s="19"/>
      <c r="Z63" s="19">
        <f t="shared" si="4"/>
        <v>602.7833333333333</v>
      </c>
      <c r="AA63" s="20" t="s">
        <v>38</v>
      </c>
    </row>
    <row r="64" spans="1:27" ht="15.75">
      <c r="A64" s="22">
        <v>60</v>
      </c>
      <c r="B64" s="27" t="s">
        <v>522</v>
      </c>
      <c r="C64" s="15" t="s">
        <v>523</v>
      </c>
      <c r="D64" s="15" t="s">
        <v>59</v>
      </c>
      <c r="E64" s="40">
        <v>602.1</v>
      </c>
      <c r="F64" s="40"/>
      <c r="G64" s="40"/>
      <c r="H64" s="40">
        <v>601.7</v>
      </c>
      <c r="I64" s="40">
        <v>609.6</v>
      </c>
      <c r="J64" s="40">
        <v>596.5</v>
      </c>
      <c r="K64" s="40"/>
      <c r="L64" s="40">
        <v>605.3</v>
      </c>
      <c r="M64" s="41">
        <v>595.7</v>
      </c>
      <c r="N64" s="41"/>
      <c r="O64" s="41"/>
      <c r="P64" s="41"/>
      <c r="Q64" s="41"/>
      <c r="R64" s="41"/>
      <c r="S64" s="19">
        <v>3015.2</v>
      </c>
      <c r="T64" s="19">
        <v>600.9</v>
      </c>
      <c r="U64" s="19">
        <f t="shared" si="3"/>
        <v>602.6833333333333</v>
      </c>
      <c r="V64" s="19"/>
      <c r="W64" s="19"/>
      <c r="X64" s="19"/>
      <c r="Y64" s="19"/>
      <c r="Z64" s="19">
        <f t="shared" si="4"/>
        <v>602.6833333333333</v>
      </c>
      <c r="AA64" s="20" t="s">
        <v>38</v>
      </c>
    </row>
    <row r="65" spans="1:27" ht="15.75">
      <c r="A65" s="22">
        <v>61</v>
      </c>
      <c r="B65" s="27" t="s">
        <v>1432</v>
      </c>
      <c r="C65" s="15" t="s">
        <v>1433</v>
      </c>
      <c r="D65" s="15" t="s">
        <v>375</v>
      </c>
      <c r="E65" s="40">
        <v>600.2</v>
      </c>
      <c r="F65" s="40"/>
      <c r="G65" s="40"/>
      <c r="H65" s="40">
        <v>599.6</v>
      </c>
      <c r="I65" s="40">
        <v>599.5</v>
      </c>
      <c r="J65" s="41">
        <v>596.2</v>
      </c>
      <c r="K65" s="40"/>
      <c r="L65" s="40">
        <v>603.8</v>
      </c>
      <c r="M65" s="40">
        <v>601.4</v>
      </c>
      <c r="N65" s="18"/>
      <c r="O65" s="18"/>
      <c r="P65" s="18"/>
      <c r="Q65" s="18"/>
      <c r="R65" s="18"/>
      <c r="S65" s="19">
        <v>3004.5</v>
      </c>
      <c r="T65" s="19">
        <v>602.6</v>
      </c>
      <c r="U65" s="19">
        <f t="shared" si="3"/>
        <v>601.1833333333333</v>
      </c>
      <c r="V65" s="19"/>
      <c r="W65" s="19"/>
      <c r="X65" s="19"/>
      <c r="Y65" s="19"/>
      <c r="Z65" s="19">
        <f t="shared" si="4"/>
        <v>601.1833333333333</v>
      </c>
      <c r="AA65" s="20" t="s">
        <v>38</v>
      </c>
    </row>
    <row r="66" spans="1:27" ht="15.75">
      <c r="A66" s="22">
        <v>62</v>
      </c>
      <c r="B66" s="27" t="s">
        <v>199</v>
      </c>
      <c r="C66" s="15" t="s">
        <v>200</v>
      </c>
      <c r="D66" s="15" t="s">
        <v>67</v>
      </c>
      <c r="E66" s="40">
        <v>597.4</v>
      </c>
      <c r="F66" s="40"/>
      <c r="G66" s="40"/>
      <c r="H66" s="41">
        <v>593.6</v>
      </c>
      <c r="I66" s="40">
        <v>597.4</v>
      </c>
      <c r="J66" s="40">
        <v>605.4</v>
      </c>
      <c r="K66" s="40"/>
      <c r="L66" s="40">
        <v>600.5</v>
      </c>
      <c r="M66" s="40">
        <v>603.9</v>
      </c>
      <c r="N66" s="40"/>
      <c r="O66" s="40"/>
      <c r="P66" s="40"/>
      <c r="Q66" s="40"/>
      <c r="R66" s="40"/>
      <c r="S66" s="19">
        <v>3004.6</v>
      </c>
      <c r="T66" s="19">
        <v>602.2</v>
      </c>
      <c r="U66" s="19">
        <f t="shared" si="3"/>
        <v>601.1333333333333</v>
      </c>
      <c r="V66" s="19"/>
      <c r="W66" s="19"/>
      <c r="X66" s="19"/>
      <c r="Y66" s="19"/>
      <c r="Z66" s="19">
        <f t="shared" si="4"/>
        <v>601.1333333333333</v>
      </c>
      <c r="AA66" s="20" t="s">
        <v>38</v>
      </c>
    </row>
    <row r="67" spans="1:27" ht="15.75">
      <c r="A67" s="22">
        <v>63</v>
      </c>
      <c r="B67" s="27" t="s">
        <v>1378</v>
      </c>
      <c r="C67" s="15" t="s">
        <v>1377</v>
      </c>
      <c r="D67" s="15" t="s">
        <v>211</v>
      </c>
      <c r="E67" s="41">
        <v>596.8</v>
      </c>
      <c r="F67" s="40"/>
      <c r="G67" s="40"/>
      <c r="H67" s="40">
        <v>597</v>
      </c>
      <c r="I67" s="40">
        <v>599.2</v>
      </c>
      <c r="J67" s="40">
        <v>605.2</v>
      </c>
      <c r="K67" s="40"/>
      <c r="L67" s="40">
        <v>600.2</v>
      </c>
      <c r="M67" s="40">
        <v>602.6</v>
      </c>
      <c r="N67" s="18"/>
      <c r="O67" s="18"/>
      <c r="P67" s="18"/>
      <c r="Q67" s="18"/>
      <c r="R67" s="18"/>
      <c r="S67" s="19">
        <v>3004.2</v>
      </c>
      <c r="T67" s="19">
        <v>601.4</v>
      </c>
      <c r="U67" s="19">
        <f t="shared" si="3"/>
        <v>600.9333333333333</v>
      </c>
      <c r="V67" s="19"/>
      <c r="W67" s="19"/>
      <c r="X67" s="19"/>
      <c r="Y67" s="19"/>
      <c r="Z67" s="19">
        <f t="shared" si="4"/>
        <v>600.9333333333333</v>
      </c>
      <c r="AA67" s="20" t="s">
        <v>38</v>
      </c>
    </row>
    <row r="68" spans="1:27" ht="15.75">
      <c r="A68" s="22">
        <v>64</v>
      </c>
      <c r="B68" s="27" t="s">
        <v>1282</v>
      </c>
      <c r="C68" s="15" t="s">
        <v>177</v>
      </c>
      <c r="D68" s="15" t="s">
        <v>59</v>
      </c>
      <c r="E68" s="40">
        <v>598.7</v>
      </c>
      <c r="F68" s="40"/>
      <c r="G68" s="40"/>
      <c r="H68" s="40">
        <v>596.9</v>
      </c>
      <c r="I68" s="40">
        <v>605.1</v>
      </c>
      <c r="J68" s="41">
        <v>595.5</v>
      </c>
      <c r="K68" s="40"/>
      <c r="L68" s="40">
        <v>596.9</v>
      </c>
      <c r="M68" s="40">
        <v>604.4</v>
      </c>
      <c r="N68" s="40"/>
      <c r="O68" s="40"/>
      <c r="P68" s="40"/>
      <c r="Q68" s="40"/>
      <c r="R68" s="40"/>
      <c r="S68" s="19">
        <v>3002</v>
      </c>
      <c r="T68" s="19">
        <v>600.65</v>
      </c>
      <c r="U68" s="19">
        <f t="shared" si="3"/>
        <v>600.4416666666667</v>
      </c>
      <c r="V68" s="19"/>
      <c r="W68" s="19"/>
      <c r="X68" s="19"/>
      <c r="Y68" s="19"/>
      <c r="Z68" s="19">
        <f t="shared" si="4"/>
        <v>600.4416666666667</v>
      </c>
      <c r="AA68" s="20" t="s">
        <v>38</v>
      </c>
    </row>
    <row r="69" spans="1:27" ht="15.75">
      <c r="A69" s="22">
        <v>65</v>
      </c>
      <c r="B69" s="27" t="s">
        <v>1436</v>
      </c>
      <c r="C69" s="15" t="s">
        <v>1437</v>
      </c>
      <c r="D69" s="15" t="s">
        <v>530</v>
      </c>
      <c r="E69" s="140">
        <v>596.1</v>
      </c>
      <c r="F69" s="18"/>
      <c r="G69" s="18"/>
      <c r="H69" s="40">
        <v>604.2</v>
      </c>
      <c r="I69" s="40">
        <v>602.7</v>
      </c>
      <c r="J69" s="40">
        <v>590.6</v>
      </c>
      <c r="K69" s="40"/>
      <c r="L69" s="40">
        <v>603.1</v>
      </c>
      <c r="M69" s="40">
        <v>599.2</v>
      </c>
      <c r="N69" s="18"/>
      <c r="O69" s="18"/>
      <c r="P69" s="18"/>
      <c r="Q69" s="18"/>
      <c r="R69" s="18"/>
      <c r="S69" s="19">
        <v>2999.8</v>
      </c>
      <c r="T69" s="19">
        <v>601.15</v>
      </c>
      <c r="U69" s="19">
        <f aca="true" t="shared" si="5" ref="U69:U76">(S69+T69)/6</f>
        <v>600.1583333333334</v>
      </c>
      <c r="V69" s="19"/>
      <c r="W69" s="19"/>
      <c r="X69" s="19"/>
      <c r="Y69" s="19"/>
      <c r="Z69" s="19">
        <f t="shared" si="4"/>
        <v>600.1583333333334</v>
      </c>
      <c r="AA69" s="20" t="s">
        <v>38</v>
      </c>
    </row>
    <row r="70" spans="1:27" ht="15.75">
      <c r="A70" s="22">
        <v>66</v>
      </c>
      <c r="B70" s="27" t="s">
        <v>533</v>
      </c>
      <c r="C70" s="15" t="s">
        <v>532</v>
      </c>
      <c r="D70" s="15" t="s">
        <v>211</v>
      </c>
      <c r="E70" s="111">
        <v>601</v>
      </c>
      <c r="F70" s="111"/>
      <c r="G70" s="111"/>
      <c r="H70" s="111">
        <v>594.4</v>
      </c>
      <c r="I70" s="111">
        <v>600.8</v>
      </c>
      <c r="J70" s="111">
        <v>598.3</v>
      </c>
      <c r="K70" s="111"/>
      <c r="L70" s="112">
        <v>575.4</v>
      </c>
      <c r="M70" s="111">
        <v>602.5</v>
      </c>
      <c r="N70" s="111"/>
      <c r="O70" s="111"/>
      <c r="P70" s="111"/>
      <c r="Q70" s="111"/>
      <c r="R70" s="111"/>
      <c r="S70" s="19">
        <v>2997</v>
      </c>
      <c r="T70" s="19">
        <v>600.4</v>
      </c>
      <c r="U70" s="19">
        <f t="shared" si="5"/>
        <v>599.5666666666667</v>
      </c>
      <c r="V70" s="19"/>
      <c r="W70" s="19"/>
      <c r="X70" s="19"/>
      <c r="Y70" s="19"/>
      <c r="Z70" s="19">
        <f t="shared" si="4"/>
        <v>599.5666666666667</v>
      </c>
      <c r="AA70" s="20" t="s">
        <v>38</v>
      </c>
    </row>
    <row r="71" spans="1:27" ht="15.75">
      <c r="A71" s="22">
        <v>67</v>
      </c>
      <c r="B71" s="27" t="s">
        <v>1415</v>
      </c>
      <c r="C71" s="15" t="s">
        <v>1416</v>
      </c>
      <c r="D71" s="15" t="s">
        <v>530</v>
      </c>
      <c r="E71" s="40">
        <v>598.6</v>
      </c>
      <c r="F71" s="40"/>
      <c r="G71" s="40"/>
      <c r="H71" s="40">
        <v>601.5</v>
      </c>
      <c r="I71" s="40">
        <v>597.8</v>
      </c>
      <c r="J71" s="40">
        <v>599.1</v>
      </c>
      <c r="K71" s="40"/>
      <c r="L71" s="41">
        <v>589.7</v>
      </c>
      <c r="M71" s="40">
        <v>598.1</v>
      </c>
      <c r="N71" s="18"/>
      <c r="O71" s="18"/>
      <c r="P71" s="18"/>
      <c r="Q71" s="18"/>
      <c r="R71" s="18"/>
      <c r="S71" s="19">
        <v>2995.1</v>
      </c>
      <c r="T71" s="19">
        <v>598.6</v>
      </c>
      <c r="U71" s="19">
        <f t="shared" si="5"/>
        <v>598.9499999999999</v>
      </c>
      <c r="V71" s="19"/>
      <c r="W71" s="19"/>
      <c r="X71" s="19"/>
      <c r="Y71" s="19"/>
      <c r="Z71" s="19">
        <f t="shared" si="4"/>
        <v>598.9499999999999</v>
      </c>
      <c r="AA71" s="20" t="s">
        <v>38</v>
      </c>
    </row>
    <row r="72" spans="1:27" ht="15.75">
      <c r="A72" s="22">
        <v>68</v>
      </c>
      <c r="B72" s="27" t="s">
        <v>1354</v>
      </c>
      <c r="C72" s="15" t="s">
        <v>914</v>
      </c>
      <c r="D72" s="15" t="s">
        <v>211</v>
      </c>
      <c r="E72" s="40">
        <v>603.1</v>
      </c>
      <c r="F72" s="40"/>
      <c r="G72" s="40"/>
      <c r="H72" s="41">
        <v>584.1</v>
      </c>
      <c r="I72" s="40">
        <v>596.3</v>
      </c>
      <c r="J72" s="40">
        <v>590.6</v>
      </c>
      <c r="K72" s="40"/>
      <c r="L72" s="40">
        <v>598.5</v>
      </c>
      <c r="M72" s="40">
        <v>597.1</v>
      </c>
      <c r="N72" s="40"/>
      <c r="O72" s="40"/>
      <c r="P72" s="40"/>
      <c r="Q72" s="40"/>
      <c r="R72" s="40"/>
      <c r="S72" s="19">
        <v>2985.6</v>
      </c>
      <c r="T72" s="19">
        <v>597.8</v>
      </c>
      <c r="U72" s="19">
        <f t="shared" si="5"/>
        <v>597.2333333333332</v>
      </c>
      <c r="V72" s="19"/>
      <c r="W72" s="19"/>
      <c r="X72" s="19"/>
      <c r="Y72" s="19"/>
      <c r="Z72" s="19">
        <f t="shared" si="4"/>
        <v>597.2333333333332</v>
      </c>
      <c r="AA72" s="20" t="s">
        <v>38</v>
      </c>
    </row>
    <row r="73" spans="1:27" ht="15.75">
      <c r="A73" s="22">
        <v>69</v>
      </c>
      <c r="B73" s="27" t="s">
        <v>184</v>
      </c>
      <c r="C73" s="15" t="s">
        <v>185</v>
      </c>
      <c r="D73" s="15" t="s">
        <v>165</v>
      </c>
      <c r="E73" s="40">
        <v>601.2</v>
      </c>
      <c r="F73" s="40"/>
      <c r="G73" s="40"/>
      <c r="H73" s="41">
        <v>591.8</v>
      </c>
      <c r="I73" s="40">
        <v>594.8</v>
      </c>
      <c r="J73" s="40">
        <v>600.1</v>
      </c>
      <c r="K73" s="40"/>
      <c r="L73" s="40">
        <v>594.1</v>
      </c>
      <c r="M73" s="40">
        <v>595.3</v>
      </c>
      <c r="N73" s="40"/>
      <c r="O73" s="40"/>
      <c r="P73" s="40"/>
      <c r="Q73" s="40"/>
      <c r="R73" s="40"/>
      <c r="S73" s="19">
        <v>2985.5</v>
      </c>
      <c r="T73" s="19">
        <v>594.7</v>
      </c>
      <c r="U73" s="19">
        <f t="shared" si="5"/>
        <v>596.6999999999999</v>
      </c>
      <c r="V73" s="19"/>
      <c r="W73" s="19"/>
      <c r="X73" s="19"/>
      <c r="Y73" s="19"/>
      <c r="Z73" s="19">
        <f t="shared" si="4"/>
        <v>596.6999999999999</v>
      </c>
      <c r="AA73" s="20" t="s">
        <v>38</v>
      </c>
    </row>
    <row r="74" spans="1:27" ht="15.75">
      <c r="A74" s="22">
        <v>70</v>
      </c>
      <c r="B74" s="27" t="s">
        <v>531</v>
      </c>
      <c r="C74" s="15" t="s">
        <v>532</v>
      </c>
      <c r="D74" s="15" t="s">
        <v>211</v>
      </c>
      <c r="E74" s="111">
        <v>608.8</v>
      </c>
      <c r="F74" s="111"/>
      <c r="G74" s="111"/>
      <c r="H74" s="111">
        <v>590.1</v>
      </c>
      <c r="I74" s="111">
        <v>593.2</v>
      </c>
      <c r="J74" s="111">
        <v>592.6</v>
      </c>
      <c r="K74" s="111"/>
      <c r="L74" s="111">
        <v>594.7</v>
      </c>
      <c r="M74" s="112">
        <v>588.2</v>
      </c>
      <c r="N74" s="112"/>
      <c r="O74" s="112"/>
      <c r="P74" s="112"/>
      <c r="Q74" s="112"/>
      <c r="R74" s="112"/>
      <c r="S74" s="19">
        <v>2979.4</v>
      </c>
      <c r="T74" s="19">
        <v>593.65</v>
      </c>
      <c r="U74" s="19">
        <f t="shared" si="5"/>
        <v>595.5083333333333</v>
      </c>
      <c r="V74" s="19"/>
      <c r="W74" s="19"/>
      <c r="X74" s="19"/>
      <c r="Y74" s="19"/>
      <c r="Z74" s="19">
        <f t="shared" si="4"/>
        <v>595.5083333333333</v>
      </c>
      <c r="AA74" s="20" t="s">
        <v>38</v>
      </c>
    </row>
    <row r="75" spans="1:27" ht="15.75">
      <c r="A75" s="15">
        <v>71</v>
      </c>
      <c r="B75" s="27" t="s">
        <v>564</v>
      </c>
      <c r="C75" s="15" t="s">
        <v>565</v>
      </c>
      <c r="D75" s="15" t="s">
        <v>55</v>
      </c>
      <c r="E75" s="40">
        <v>601.3</v>
      </c>
      <c r="F75" s="40"/>
      <c r="G75" s="40"/>
      <c r="H75" s="40">
        <v>597.8</v>
      </c>
      <c r="I75" s="40">
        <v>592.5</v>
      </c>
      <c r="J75" s="40">
        <v>592.8</v>
      </c>
      <c r="K75" s="40"/>
      <c r="L75" s="41">
        <v>575.9</v>
      </c>
      <c r="M75" s="40">
        <v>589.4</v>
      </c>
      <c r="N75" s="40"/>
      <c r="O75" s="40"/>
      <c r="P75" s="40"/>
      <c r="Q75" s="40"/>
      <c r="R75" s="40"/>
      <c r="S75" s="19">
        <v>2973.8</v>
      </c>
      <c r="T75" s="19">
        <v>591.1</v>
      </c>
      <c r="U75" s="19">
        <f t="shared" si="5"/>
        <v>594.15</v>
      </c>
      <c r="V75" s="19"/>
      <c r="W75" s="19"/>
      <c r="X75" s="19"/>
      <c r="Y75" s="19"/>
      <c r="Z75" s="19">
        <f t="shared" si="4"/>
        <v>594.15</v>
      </c>
      <c r="AA75" s="20" t="s">
        <v>38</v>
      </c>
    </row>
    <row r="76" spans="1:27" ht="15.75">
      <c r="A76" s="15">
        <v>72</v>
      </c>
      <c r="B76" s="27" t="s">
        <v>142</v>
      </c>
      <c r="C76" s="15" t="s">
        <v>143</v>
      </c>
      <c r="D76" s="15" t="s">
        <v>144</v>
      </c>
      <c r="E76" s="40">
        <v>589.9</v>
      </c>
      <c r="F76" s="40"/>
      <c r="G76" s="38"/>
      <c r="H76" s="40">
        <v>594</v>
      </c>
      <c r="I76" s="40">
        <v>597</v>
      </c>
      <c r="J76" s="40">
        <v>596</v>
      </c>
      <c r="K76" s="38"/>
      <c r="L76" s="40">
        <v>589.5</v>
      </c>
      <c r="M76" s="41">
        <v>586.9</v>
      </c>
      <c r="N76" s="41"/>
      <c r="O76" s="41"/>
      <c r="P76" s="41"/>
      <c r="Q76" s="41"/>
      <c r="R76" s="41"/>
      <c r="S76" s="25">
        <v>2966.4</v>
      </c>
      <c r="T76" s="19">
        <v>592.75</v>
      </c>
      <c r="U76" s="19">
        <f t="shared" si="5"/>
        <v>593.1916666666667</v>
      </c>
      <c r="V76" s="19"/>
      <c r="W76" s="19"/>
      <c r="X76" s="19"/>
      <c r="Y76" s="19"/>
      <c r="Z76" s="19">
        <f t="shared" si="4"/>
        <v>593.1916666666667</v>
      </c>
      <c r="AA76" s="20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20"/>
  <sheetViews>
    <sheetView zoomScale="70" zoomScaleNormal="70" zoomScalePageLayoutView="0" workbookViewId="0" topLeftCell="A28">
      <selection activeCell="A9" sqref="A9"/>
    </sheetView>
  </sheetViews>
  <sheetFormatPr defaultColWidth="9.140625" defaultRowHeight="15"/>
  <cols>
    <col min="1" max="1" width="7.57421875" style="36" customWidth="1"/>
    <col min="2" max="2" width="41.140625" style="14" customWidth="1"/>
    <col min="3" max="3" width="12.7109375" style="36" customWidth="1"/>
    <col min="4" max="4" width="11.421875" style="36" customWidth="1"/>
    <col min="5" max="6" width="12.00390625" style="10" customWidth="1"/>
    <col min="7" max="7" width="10.57421875" style="10" customWidth="1"/>
    <col min="8" max="8" width="11.140625" style="10" customWidth="1"/>
    <col min="9" max="9" width="12.00390625" style="10" customWidth="1"/>
    <col min="10" max="16" width="12.00390625" style="11" customWidth="1"/>
    <col min="17" max="17" width="12.57421875" style="11" customWidth="1"/>
    <col min="18" max="18" width="11.140625" style="11" bestFit="1" customWidth="1"/>
    <col min="19" max="19" width="11.28125" style="11" customWidth="1"/>
    <col min="20" max="20" width="11.57421875" style="11" customWidth="1"/>
    <col min="21" max="21" width="11.00390625" style="11" customWidth="1"/>
    <col min="22" max="22" width="13.00390625" style="11" bestFit="1" customWidth="1"/>
    <col min="23" max="23" width="12.28125" style="64" customWidth="1"/>
    <col min="24" max="24" width="10.7109375" style="64" customWidth="1"/>
    <col min="25" max="26" width="11.28125" style="64" customWidth="1"/>
    <col min="27" max="27" width="10.7109375" style="64" customWidth="1"/>
    <col min="28" max="28" width="11.140625" style="64" customWidth="1"/>
    <col min="29" max="29" width="10.7109375" style="64" customWidth="1"/>
    <col min="30" max="30" width="10.00390625" style="60" customWidth="1"/>
    <col min="31" max="16384" width="9.140625" style="14" customWidth="1"/>
  </cols>
  <sheetData>
    <row r="2" spans="1:30" s="7" customFormat="1" ht="20.25">
      <c r="A2" s="1" t="s">
        <v>0</v>
      </c>
      <c r="B2" s="2"/>
      <c r="C2" s="1"/>
      <c r="D2" s="1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5"/>
      <c r="X2" s="85"/>
      <c r="Y2" s="85"/>
      <c r="Z2" s="85"/>
      <c r="AA2" s="85"/>
      <c r="AB2" s="85"/>
      <c r="AC2" s="85"/>
      <c r="AD2" s="49"/>
    </row>
    <row r="3" spans="1:30" ht="18.75">
      <c r="A3" s="8"/>
      <c r="B3" s="9" t="s">
        <v>1</v>
      </c>
      <c r="C3" s="8"/>
      <c r="D3" s="8"/>
      <c r="AD3" s="50"/>
    </row>
    <row r="4" spans="1:30" s="21" customFormat="1" ht="15.75">
      <c r="A4" s="15" t="s">
        <v>2</v>
      </c>
      <c r="B4" s="16" t="s">
        <v>3</v>
      </c>
      <c r="C4" s="17" t="s">
        <v>4</v>
      </c>
      <c r="D4" s="17" t="s">
        <v>5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472</v>
      </c>
      <c r="N4" s="18" t="s">
        <v>6</v>
      </c>
      <c r="O4" s="18" t="s">
        <v>7</v>
      </c>
      <c r="P4" s="18" t="s">
        <v>1389</v>
      </c>
      <c r="Q4" s="18" t="s">
        <v>1427</v>
      </c>
      <c r="R4" s="18" t="s">
        <v>1425</v>
      </c>
      <c r="S4" s="18" t="s">
        <v>1428</v>
      </c>
      <c r="T4" s="18" t="s">
        <v>1429</v>
      </c>
      <c r="U4" s="18" t="s">
        <v>1424</v>
      </c>
      <c r="V4" s="18" t="s">
        <v>1417</v>
      </c>
      <c r="W4" s="19" t="s">
        <v>16</v>
      </c>
      <c r="X4" s="19" t="s">
        <v>17</v>
      </c>
      <c r="Y4" s="19" t="s">
        <v>18</v>
      </c>
      <c r="Z4" s="19" t="s">
        <v>19</v>
      </c>
      <c r="AA4" s="19" t="s">
        <v>20</v>
      </c>
      <c r="AB4" s="19" t="s">
        <v>21</v>
      </c>
      <c r="AC4" s="19" t="s">
        <v>22</v>
      </c>
      <c r="AD4" s="20" t="s">
        <v>23</v>
      </c>
    </row>
    <row r="5" spans="1:30" ht="15.75">
      <c r="A5" s="22">
        <v>1</v>
      </c>
      <c r="B5" s="23" t="s">
        <v>24</v>
      </c>
      <c r="C5" s="22" t="s">
        <v>25</v>
      </c>
      <c r="D5" s="22" t="s">
        <v>26</v>
      </c>
      <c r="E5" s="24" t="s">
        <v>27</v>
      </c>
      <c r="F5" s="24"/>
      <c r="G5" s="38">
        <v>624.2</v>
      </c>
      <c r="H5" s="38">
        <v>623.9</v>
      </c>
      <c r="I5" s="38"/>
      <c r="J5" s="38"/>
      <c r="K5" s="38"/>
      <c r="L5" s="38"/>
      <c r="M5" s="39">
        <v>622.7</v>
      </c>
      <c r="N5" s="38"/>
      <c r="O5" s="38"/>
      <c r="P5" s="38">
        <v>626.2</v>
      </c>
      <c r="Q5" s="38"/>
      <c r="R5" s="38">
        <v>626.2</v>
      </c>
      <c r="S5" s="38"/>
      <c r="T5" s="38"/>
      <c r="U5" s="38"/>
      <c r="V5" s="38" t="s">
        <v>1421</v>
      </c>
      <c r="W5" s="25">
        <v>3128.15</v>
      </c>
      <c r="X5" s="25">
        <v>626.92</v>
      </c>
      <c r="Y5" s="25">
        <f aca="true" t="shared" si="0" ref="Y5:Y29">(W5+X5)/6</f>
        <v>625.845</v>
      </c>
      <c r="Z5" s="25">
        <v>2</v>
      </c>
      <c r="AA5" s="25"/>
      <c r="AB5" s="25">
        <v>1</v>
      </c>
      <c r="AC5" s="25">
        <f>(Y5+Z5+AA5+AB5)</f>
        <v>628.845</v>
      </c>
      <c r="AD5" s="26" t="s">
        <v>28</v>
      </c>
    </row>
    <row r="6" spans="1:30" ht="15.75">
      <c r="A6" s="8">
        <v>2</v>
      </c>
      <c r="B6" s="23" t="s">
        <v>33</v>
      </c>
      <c r="C6" s="22" t="s">
        <v>34</v>
      </c>
      <c r="D6" s="22" t="s">
        <v>35</v>
      </c>
      <c r="E6" s="38" t="s">
        <v>36</v>
      </c>
      <c r="F6" s="38">
        <v>624.4</v>
      </c>
      <c r="G6" s="38"/>
      <c r="H6" s="38"/>
      <c r="I6" s="38" t="s">
        <v>37</v>
      </c>
      <c r="J6" s="38"/>
      <c r="K6" s="38"/>
      <c r="L6" s="38"/>
      <c r="M6" s="39">
        <v>617.6</v>
      </c>
      <c r="N6" s="38"/>
      <c r="O6" s="38"/>
      <c r="P6" s="38">
        <v>622.8</v>
      </c>
      <c r="Q6" s="38"/>
      <c r="R6" s="39"/>
      <c r="S6" s="39"/>
      <c r="T6" s="39"/>
      <c r="U6" s="39"/>
      <c r="V6" s="38" t="s">
        <v>1420</v>
      </c>
      <c r="W6" s="25">
        <v>3119.75</v>
      </c>
      <c r="X6" s="25">
        <v>624.82</v>
      </c>
      <c r="Y6" s="25">
        <f t="shared" si="0"/>
        <v>624.095</v>
      </c>
      <c r="Z6" s="25"/>
      <c r="AA6" s="25">
        <v>1.5</v>
      </c>
      <c r="AB6" s="25"/>
      <c r="AC6" s="25">
        <f>(Y6+Z6+AA6+AB6)</f>
        <v>625.595</v>
      </c>
      <c r="AD6" s="26" t="s">
        <v>28</v>
      </c>
    </row>
    <row r="7" spans="1:30" ht="15.75">
      <c r="A7" s="22">
        <v>3</v>
      </c>
      <c r="B7" s="23" t="s">
        <v>39</v>
      </c>
      <c r="C7" s="22" t="s">
        <v>40</v>
      </c>
      <c r="D7" s="22" t="s">
        <v>31</v>
      </c>
      <c r="E7" s="24" t="s">
        <v>41</v>
      </c>
      <c r="F7" s="38">
        <v>626.4</v>
      </c>
      <c r="G7" s="38"/>
      <c r="H7" s="38"/>
      <c r="I7" s="38" t="s">
        <v>42</v>
      </c>
      <c r="J7" s="38"/>
      <c r="K7" s="38"/>
      <c r="L7" s="38"/>
      <c r="M7" s="38">
        <v>626.3</v>
      </c>
      <c r="N7" s="38"/>
      <c r="O7" s="38"/>
      <c r="P7" s="39">
        <v>619.4</v>
      </c>
      <c r="Q7" s="38"/>
      <c r="R7" s="38">
        <v>622.8</v>
      </c>
      <c r="S7" s="38"/>
      <c r="T7" s="38"/>
      <c r="U7" s="38"/>
      <c r="V7" s="38">
        <v>623.7</v>
      </c>
      <c r="W7" s="25">
        <v>3123.1</v>
      </c>
      <c r="X7" s="25">
        <v>623.25</v>
      </c>
      <c r="Y7" s="25">
        <f t="shared" si="0"/>
        <v>624.3916666666667</v>
      </c>
      <c r="Z7" s="25"/>
      <c r="AA7" s="25"/>
      <c r="AB7" s="25"/>
      <c r="AC7" s="25">
        <f>(Y7+Z7+AA7+AB7)</f>
        <v>624.3916666666667</v>
      </c>
      <c r="AD7" s="26" t="s">
        <v>28</v>
      </c>
    </row>
    <row r="8" spans="1:30" ht="15.75">
      <c r="A8" s="22">
        <v>4</v>
      </c>
      <c r="B8" s="23" t="s">
        <v>53</v>
      </c>
      <c r="C8" s="22" t="s">
        <v>54</v>
      </c>
      <c r="D8" s="22" t="s">
        <v>55</v>
      </c>
      <c r="E8" s="24">
        <v>614.1</v>
      </c>
      <c r="F8" s="38" t="s">
        <v>56</v>
      </c>
      <c r="G8" s="38"/>
      <c r="H8" s="38"/>
      <c r="I8" s="38"/>
      <c r="J8" s="39">
        <v>615.5</v>
      </c>
      <c r="K8" s="38"/>
      <c r="L8" s="38"/>
      <c r="M8" s="38">
        <v>622.5</v>
      </c>
      <c r="N8" s="38" t="s">
        <v>1321</v>
      </c>
      <c r="O8" s="38">
        <v>621.3</v>
      </c>
      <c r="P8" s="38"/>
      <c r="Q8" s="38"/>
      <c r="R8" s="38">
        <v>622.1</v>
      </c>
      <c r="S8" s="24"/>
      <c r="T8" s="24"/>
      <c r="U8" s="24"/>
      <c r="V8" s="24"/>
      <c r="W8" s="25">
        <v>3114</v>
      </c>
      <c r="X8" s="25">
        <v>621.7</v>
      </c>
      <c r="Y8" s="25">
        <f t="shared" si="0"/>
        <v>622.6166666666667</v>
      </c>
      <c r="Z8" s="25"/>
      <c r="AA8" s="25"/>
      <c r="AB8" s="25"/>
      <c r="AC8" s="25">
        <f>(Y8+AA8)</f>
        <v>622.6166666666667</v>
      </c>
      <c r="AD8" s="26" t="s">
        <v>38</v>
      </c>
    </row>
    <row r="9" spans="1:30" ht="15.75">
      <c r="A9" s="22">
        <v>5</v>
      </c>
      <c r="B9" s="27" t="s">
        <v>139</v>
      </c>
      <c r="C9" s="15" t="s">
        <v>140</v>
      </c>
      <c r="D9" s="15" t="s">
        <v>26</v>
      </c>
      <c r="E9" s="18">
        <v>613.5</v>
      </c>
      <c r="F9" s="18"/>
      <c r="G9" s="18"/>
      <c r="H9" s="18"/>
      <c r="I9" s="18"/>
      <c r="J9" s="18">
        <v>613.9</v>
      </c>
      <c r="K9" s="41">
        <v>617.2</v>
      </c>
      <c r="L9" s="40" t="s">
        <v>141</v>
      </c>
      <c r="M9" s="40"/>
      <c r="N9" s="40">
        <v>618.2</v>
      </c>
      <c r="O9" s="40">
        <v>621.7</v>
      </c>
      <c r="P9" s="40"/>
      <c r="Q9" s="40">
        <v>620.2</v>
      </c>
      <c r="R9" s="40"/>
      <c r="S9" s="40"/>
      <c r="T9" s="40"/>
      <c r="U9" s="40">
        <v>623.4</v>
      </c>
      <c r="V9" s="40"/>
      <c r="W9" s="19">
        <v>3110.3</v>
      </c>
      <c r="X9" s="19">
        <v>621.8</v>
      </c>
      <c r="Y9" s="19">
        <f t="shared" si="0"/>
        <v>622.0166666666668</v>
      </c>
      <c r="Z9" s="19"/>
      <c r="AA9" s="19"/>
      <c r="AB9" s="19"/>
      <c r="AC9" s="19">
        <f>(Y9+AA9)</f>
        <v>622.0166666666668</v>
      </c>
      <c r="AD9" s="20" t="s">
        <v>28</v>
      </c>
    </row>
    <row r="10" spans="1:30" s="21" customFormat="1" ht="15.75">
      <c r="A10" s="15">
        <v>6</v>
      </c>
      <c r="B10" s="23" t="s">
        <v>29</v>
      </c>
      <c r="C10" s="22" t="s">
        <v>30</v>
      </c>
      <c r="D10" s="22" t="s">
        <v>31</v>
      </c>
      <c r="E10" s="24" t="s">
        <v>32</v>
      </c>
      <c r="F10" s="24"/>
      <c r="G10" s="24"/>
      <c r="H10" s="24"/>
      <c r="I10" s="38">
        <v>618.3</v>
      </c>
      <c r="J10" s="38">
        <v>620.5</v>
      </c>
      <c r="K10" s="38">
        <v>618.5</v>
      </c>
      <c r="L10" s="39">
        <v>618</v>
      </c>
      <c r="M10" s="38"/>
      <c r="N10" s="38">
        <v>621.8</v>
      </c>
      <c r="O10" s="38" t="s">
        <v>1326</v>
      </c>
      <c r="P10" s="38"/>
      <c r="Q10" s="38"/>
      <c r="R10" s="38"/>
      <c r="S10" s="38"/>
      <c r="T10" s="38"/>
      <c r="U10" s="38"/>
      <c r="V10" s="38"/>
      <c r="W10" s="25">
        <v>3103.6</v>
      </c>
      <c r="X10" s="25">
        <v>623.15</v>
      </c>
      <c r="Y10" s="25">
        <f t="shared" si="0"/>
        <v>621.125</v>
      </c>
      <c r="Z10" s="25"/>
      <c r="AA10" s="25"/>
      <c r="AB10" s="25"/>
      <c r="AC10" s="25">
        <f>(Y10+Z10+AA10+AB10)</f>
        <v>621.125</v>
      </c>
      <c r="AD10" s="26" t="s">
        <v>38</v>
      </c>
    </row>
    <row r="11" spans="1:30" ht="15.75">
      <c r="A11" s="22">
        <v>7</v>
      </c>
      <c r="B11" s="23" t="s">
        <v>72</v>
      </c>
      <c r="C11" s="22" t="s">
        <v>73</v>
      </c>
      <c r="D11" s="22" t="s">
        <v>31</v>
      </c>
      <c r="E11" s="39">
        <v>615.3</v>
      </c>
      <c r="F11" s="38"/>
      <c r="G11" s="38"/>
      <c r="H11" s="38"/>
      <c r="I11" s="38"/>
      <c r="J11" s="38">
        <v>615.9</v>
      </c>
      <c r="K11" s="38">
        <v>618.5</v>
      </c>
      <c r="L11" s="38">
        <v>620.6</v>
      </c>
      <c r="M11" s="38"/>
      <c r="N11" s="38">
        <v>622.4</v>
      </c>
      <c r="O11" s="38" t="s">
        <v>1325</v>
      </c>
      <c r="P11" s="38"/>
      <c r="Q11" s="38"/>
      <c r="R11" s="38"/>
      <c r="S11" s="38"/>
      <c r="T11" s="38"/>
      <c r="U11" s="38"/>
      <c r="V11" s="38"/>
      <c r="W11" s="25">
        <v>3102.5</v>
      </c>
      <c r="X11" s="25">
        <v>623.75</v>
      </c>
      <c r="Y11" s="25">
        <f t="shared" si="0"/>
        <v>621.0416666666666</v>
      </c>
      <c r="Z11" s="25"/>
      <c r="AA11" s="25"/>
      <c r="AB11" s="25"/>
      <c r="AC11" s="25">
        <f>(Y11+Z11+AA11+AB11)</f>
        <v>621.0416666666666</v>
      </c>
      <c r="AD11" s="26" t="s">
        <v>38</v>
      </c>
    </row>
    <row r="12" spans="1:30" ht="15.75">
      <c r="A12" s="22">
        <v>8</v>
      </c>
      <c r="B12" s="23" t="s">
        <v>80</v>
      </c>
      <c r="C12" s="22" t="s">
        <v>81</v>
      </c>
      <c r="D12" s="42" t="s">
        <v>31</v>
      </c>
      <c r="E12" s="38" t="s">
        <v>82</v>
      </c>
      <c r="F12" s="38"/>
      <c r="G12" s="38"/>
      <c r="H12" s="38"/>
      <c r="I12" s="38"/>
      <c r="J12" s="38" t="s">
        <v>83</v>
      </c>
      <c r="K12" s="38" t="s">
        <v>1361</v>
      </c>
      <c r="L12" s="38">
        <v>621.7</v>
      </c>
      <c r="M12" s="38"/>
      <c r="N12" s="39">
        <v>617.3</v>
      </c>
      <c r="O12" s="38">
        <v>619.6</v>
      </c>
      <c r="P12" s="38"/>
      <c r="Q12" s="38"/>
      <c r="R12" s="38"/>
      <c r="S12" s="38"/>
      <c r="T12" s="38"/>
      <c r="U12" s="38"/>
      <c r="V12" s="38"/>
      <c r="W12" s="25">
        <v>3103.25</v>
      </c>
      <c r="X12" s="25">
        <v>620.65</v>
      </c>
      <c r="Y12" s="25">
        <f t="shared" si="0"/>
        <v>620.65</v>
      </c>
      <c r="Z12" s="25"/>
      <c r="AA12" s="25"/>
      <c r="AB12" s="25"/>
      <c r="AC12" s="25">
        <f>(Y12+AA12)</f>
        <v>620.65</v>
      </c>
      <c r="AD12" s="20" t="s">
        <v>38</v>
      </c>
    </row>
    <row r="13" spans="1:30" ht="15.75">
      <c r="A13" s="22">
        <v>9</v>
      </c>
      <c r="B13" s="23" t="s">
        <v>111</v>
      </c>
      <c r="C13" s="22" t="s">
        <v>112</v>
      </c>
      <c r="D13" s="22" t="s">
        <v>88</v>
      </c>
      <c r="E13" s="38">
        <v>614.7</v>
      </c>
      <c r="F13" s="38"/>
      <c r="G13" s="38"/>
      <c r="H13" s="38"/>
      <c r="I13" s="38"/>
      <c r="J13" s="38">
        <v>615.4</v>
      </c>
      <c r="K13" s="38" t="s">
        <v>1362</v>
      </c>
      <c r="L13" s="39">
        <v>613.8</v>
      </c>
      <c r="M13" s="38"/>
      <c r="N13" s="38" t="s">
        <v>1322</v>
      </c>
      <c r="O13" s="38" t="s">
        <v>1324</v>
      </c>
      <c r="P13" s="38"/>
      <c r="Q13" s="38"/>
      <c r="R13" s="38"/>
      <c r="S13" s="38"/>
      <c r="T13" s="38"/>
      <c r="U13" s="38"/>
      <c r="V13" s="38"/>
      <c r="W13" s="25">
        <v>3098.7</v>
      </c>
      <c r="X13" s="25">
        <v>623.8</v>
      </c>
      <c r="Y13" s="25">
        <f t="shared" si="0"/>
        <v>620.4166666666666</v>
      </c>
      <c r="Z13" s="25"/>
      <c r="AA13" s="25"/>
      <c r="AB13" s="25"/>
      <c r="AC13" s="25">
        <f>(Y13+AA13)</f>
        <v>620.4166666666666</v>
      </c>
      <c r="AD13" s="26" t="s">
        <v>38</v>
      </c>
    </row>
    <row r="14" spans="1:30" ht="15.75">
      <c r="A14" s="22">
        <v>10</v>
      </c>
      <c r="B14" s="23" t="s">
        <v>153</v>
      </c>
      <c r="C14" s="22" t="s">
        <v>154</v>
      </c>
      <c r="D14" s="22" t="s">
        <v>26</v>
      </c>
      <c r="E14" s="38">
        <v>619.5</v>
      </c>
      <c r="F14" s="38"/>
      <c r="G14" s="38"/>
      <c r="H14" s="38"/>
      <c r="I14" s="38"/>
      <c r="J14" s="38" t="s">
        <v>155</v>
      </c>
      <c r="K14" s="38" t="s">
        <v>1388</v>
      </c>
      <c r="L14" s="38">
        <v>618.9</v>
      </c>
      <c r="M14" s="38"/>
      <c r="N14" s="38">
        <v>622.6</v>
      </c>
      <c r="O14" s="39">
        <v>618</v>
      </c>
      <c r="P14" s="39"/>
      <c r="Q14" s="39"/>
      <c r="R14" s="39"/>
      <c r="S14" s="39"/>
      <c r="T14" s="39"/>
      <c r="U14" s="39"/>
      <c r="V14" s="39"/>
      <c r="W14" s="25">
        <v>3101.45</v>
      </c>
      <c r="X14" s="25">
        <v>620.75</v>
      </c>
      <c r="Y14" s="25">
        <f t="shared" si="0"/>
        <v>620.3666666666667</v>
      </c>
      <c r="Z14" s="25"/>
      <c r="AA14" s="25"/>
      <c r="AB14" s="25"/>
      <c r="AC14" s="25">
        <f>(Y14+AA14)</f>
        <v>620.3666666666667</v>
      </c>
      <c r="AD14" s="26" t="s">
        <v>38</v>
      </c>
    </row>
    <row r="15" spans="1:30" s="21" customFormat="1" ht="15.75">
      <c r="A15" s="15">
        <v>11</v>
      </c>
      <c r="B15" s="23" t="s">
        <v>43</v>
      </c>
      <c r="C15" s="22" t="s">
        <v>44</v>
      </c>
      <c r="D15" s="22" t="s">
        <v>31</v>
      </c>
      <c r="E15" s="24" t="s">
        <v>45</v>
      </c>
      <c r="F15" s="38">
        <v>617.1</v>
      </c>
      <c r="G15" s="38"/>
      <c r="H15" s="38"/>
      <c r="I15" s="38"/>
      <c r="J15" s="38">
        <v>617.5</v>
      </c>
      <c r="K15" s="39">
        <v>616.7</v>
      </c>
      <c r="L15" s="38" t="s">
        <v>46</v>
      </c>
      <c r="M15" s="38"/>
      <c r="N15" s="38">
        <v>622.6</v>
      </c>
      <c r="O15" s="38">
        <v>620.7</v>
      </c>
      <c r="P15" s="38"/>
      <c r="Q15" s="38"/>
      <c r="R15" s="38"/>
      <c r="S15" s="38"/>
      <c r="T15" s="38"/>
      <c r="U15" s="38"/>
      <c r="V15" s="38"/>
      <c r="W15" s="25">
        <v>3100</v>
      </c>
      <c r="X15" s="19">
        <f>(N15+O15)/2</f>
        <v>621.6500000000001</v>
      </c>
      <c r="Y15" s="25">
        <f t="shared" si="0"/>
        <v>620.275</v>
      </c>
      <c r="Z15" s="25"/>
      <c r="AA15" s="25"/>
      <c r="AB15" s="25"/>
      <c r="AC15" s="25">
        <f>(Y15+Z15+AA15+AB15)</f>
        <v>620.275</v>
      </c>
      <c r="AD15" s="26" t="s">
        <v>38</v>
      </c>
    </row>
    <row r="16" spans="1:30" ht="15.75">
      <c r="A16" s="22">
        <v>12</v>
      </c>
      <c r="B16" s="23" t="s">
        <v>89</v>
      </c>
      <c r="C16" s="22" t="s">
        <v>90</v>
      </c>
      <c r="D16" s="22" t="s">
        <v>52</v>
      </c>
      <c r="E16" s="39">
        <v>612.4</v>
      </c>
      <c r="F16" s="38"/>
      <c r="G16" s="38"/>
      <c r="H16" s="38"/>
      <c r="I16" s="38"/>
      <c r="J16" s="38">
        <v>616.7</v>
      </c>
      <c r="K16" s="38">
        <v>620.3</v>
      </c>
      <c r="L16" s="38">
        <v>616.3</v>
      </c>
      <c r="M16" s="38"/>
      <c r="N16" s="38">
        <v>619.8</v>
      </c>
      <c r="O16" s="38" t="s">
        <v>1327</v>
      </c>
      <c r="P16" s="38"/>
      <c r="Q16" s="38"/>
      <c r="R16" s="38"/>
      <c r="S16" s="38"/>
      <c r="T16" s="38"/>
      <c r="U16" s="38"/>
      <c r="V16" s="38"/>
      <c r="W16" s="25">
        <v>3096.05</v>
      </c>
      <c r="X16" s="25">
        <v>621.125</v>
      </c>
      <c r="Y16" s="25">
        <f t="shared" si="0"/>
        <v>619.5291666666667</v>
      </c>
      <c r="Z16" s="25"/>
      <c r="AA16" s="25"/>
      <c r="AB16" s="25"/>
      <c r="AC16" s="25">
        <f aca="true" t="shared" si="1" ref="AC16:AC29">(Y16+AA16)</f>
        <v>619.5291666666667</v>
      </c>
      <c r="AD16" s="26" t="s">
        <v>38</v>
      </c>
    </row>
    <row r="17" spans="1:30" ht="15.75">
      <c r="A17" s="22">
        <v>13</v>
      </c>
      <c r="B17" s="23" t="s">
        <v>86</v>
      </c>
      <c r="C17" s="22" t="s">
        <v>87</v>
      </c>
      <c r="D17" s="22" t="s">
        <v>88</v>
      </c>
      <c r="E17" s="38">
        <v>618.3</v>
      </c>
      <c r="F17" s="38"/>
      <c r="G17" s="38"/>
      <c r="H17" s="38"/>
      <c r="I17" s="38"/>
      <c r="J17" s="38">
        <v>619.6</v>
      </c>
      <c r="K17" s="38">
        <v>618.5</v>
      </c>
      <c r="L17" s="38">
        <v>617</v>
      </c>
      <c r="M17" s="38"/>
      <c r="N17" s="39">
        <v>614.9</v>
      </c>
      <c r="O17" s="38">
        <v>623.5</v>
      </c>
      <c r="P17" s="38"/>
      <c r="Q17" s="38"/>
      <c r="R17" s="38"/>
      <c r="S17" s="38"/>
      <c r="T17" s="38"/>
      <c r="U17" s="38"/>
      <c r="V17" s="38"/>
      <c r="W17" s="25">
        <v>3096.9</v>
      </c>
      <c r="X17" s="25">
        <v>620.25</v>
      </c>
      <c r="Y17" s="25">
        <f t="shared" si="0"/>
        <v>619.525</v>
      </c>
      <c r="Z17" s="25"/>
      <c r="AA17" s="25"/>
      <c r="AB17" s="25"/>
      <c r="AC17" s="25">
        <f t="shared" si="1"/>
        <v>619.525</v>
      </c>
      <c r="AD17" s="26" t="s">
        <v>38</v>
      </c>
    </row>
    <row r="18" spans="1:30" s="65" customFormat="1" ht="15.75">
      <c r="A18" s="22">
        <v>14</v>
      </c>
      <c r="B18" s="23" t="s">
        <v>74</v>
      </c>
      <c r="C18" s="22" t="s">
        <v>75</v>
      </c>
      <c r="D18" s="22" t="s">
        <v>76</v>
      </c>
      <c r="E18" s="38">
        <v>619</v>
      </c>
      <c r="F18" s="38"/>
      <c r="G18" s="38"/>
      <c r="H18" s="38"/>
      <c r="I18" s="38"/>
      <c r="J18" s="38">
        <v>617.9</v>
      </c>
      <c r="K18" s="38">
        <v>619</v>
      </c>
      <c r="L18" s="38">
        <v>623.1</v>
      </c>
      <c r="M18" s="38"/>
      <c r="N18" s="39">
        <v>615.3</v>
      </c>
      <c r="O18" s="38">
        <v>617.5</v>
      </c>
      <c r="P18" s="38"/>
      <c r="Q18" s="38"/>
      <c r="R18" s="38"/>
      <c r="S18" s="38"/>
      <c r="T18" s="38"/>
      <c r="U18" s="38"/>
      <c r="V18" s="38"/>
      <c r="W18" s="25">
        <v>3096.5</v>
      </c>
      <c r="X18" s="25">
        <v>620.3</v>
      </c>
      <c r="Y18" s="25">
        <f t="shared" si="0"/>
        <v>619.4666666666667</v>
      </c>
      <c r="Z18" s="25"/>
      <c r="AA18" s="25"/>
      <c r="AB18" s="25"/>
      <c r="AC18" s="25">
        <f t="shared" si="1"/>
        <v>619.4666666666667</v>
      </c>
      <c r="AD18" s="26" t="s">
        <v>38</v>
      </c>
    </row>
    <row r="19" spans="1:30" ht="15.75">
      <c r="A19" s="22">
        <v>15</v>
      </c>
      <c r="B19" s="23" t="s">
        <v>117</v>
      </c>
      <c r="C19" s="22" t="s">
        <v>118</v>
      </c>
      <c r="D19" s="22" t="s">
        <v>119</v>
      </c>
      <c r="E19" s="38">
        <v>618</v>
      </c>
      <c r="F19" s="38"/>
      <c r="G19" s="38"/>
      <c r="H19" s="38"/>
      <c r="I19" s="38"/>
      <c r="J19" s="38">
        <v>615.5</v>
      </c>
      <c r="K19" s="38" t="s">
        <v>1363</v>
      </c>
      <c r="L19" s="39">
        <v>614.1</v>
      </c>
      <c r="M19" s="38"/>
      <c r="N19" s="38" t="s">
        <v>45</v>
      </c>
      <c r="O19" s="38">
        <v>620.9</v>
      </c>
      <c r="P19" s="38"/>
      <c r="Q19" s="38"/>
      <c r="R19" s="38"/>
      <c r="S19" s="38"/>
      <c r="T19" s="38"/>
      <c r="U19" s="38"/>
      <c r="V19" s="38"/>
      <c r="W19" s="25">
        <v>3095.15</v>
      </c>
      <c r="X19" s="25">
        <v>621.55</v>
      </c>
      <c r="Y19" s="25">
        <f t="shared" si="0"/>
        <v>619.4499999999999</v>
      </c>
      <c r="Z19" s="25"/>
      <c r="AA19" s="25"/>
      <c r="AB19" s="25"/>
      <c r="AC19" s="25">
        <f t="shared" si="1"/>
        <v>619.4499999999999</v>
      </c>
      <c r="AD19" s="26" t="s">
        <v>38</v>
      </c>
    </row>
    <row r="20" spans="1:30" ht="15.75">
      <c r="A20" s="22">
        <v>16</v>
      </c>
      <c r="B20" s="23" t="s">
        <v>109</v>
      </c>
      <c r="C20" s="22" t="s">
        <v>110</v>
      </c>
      <c r="D20" s="22" t="s">
        <v>31</v>
      </c>
      <c r="E20" s="38">
        <v>618.1</v>
      </c>
      <c r="F20" s="38"/>
      <c r="G20" s="38"/>
      <c r="H20" s="38"/>
      <c r="I20" s="38"/>
      <c r="J20" s="38">
        <v>618.7</v>
      </c>
      <c r="K20" s="39">
        <v>612.8</v>
      </c>
      <c r="L20" s="38">
        <v>619.4</v>
      </c>
      <c r="M20" s="38"/>
      <c r="N20" s="38">
        <v>616.9</v>
      </c>
      <c r="O20" s="38">
        <v>620.2</v>
      </c>
      <c r="P20" s="38"/>
      <c r="Q20" s="38"/>
      <c r="R20" s="38"/>
      <c r="S20" s="38"/>
      <c r="T20" s="38"/>
      <c r="U20" s="38"/>
      <c r="V20" s="38"/>
      <c r="W20" s="25">
        <v>3093.3</v>
      </c>
      <c r="X20" s="19">
        <f>(N20+O20)/2</f>
        <v>618.55</v>
      </c>
      <c r="Y20" s="25">
        <f t="shared" si="0"/>
        <v>618.6416666666668</v>
      </c>
      <c r="Z20" s="25"/>
      <c r="AA20" s="25"/>
      <c r="AB20" s="25"/>
      <c r="AC20" s="25">
        <f t="shared" si="1"/>
        <v>618.6416666666668</v>
      </c>
      <c r="AD20" s="26" t="s">
        <v>38</v>
      </c>
    </row>
    <row r="21" spans="1:30" ht="15.75">
      <c r="A21" s="22">
        <v>17</v>
      </c>
      <c r="B21" s="23" t="s">
        <v>107</v>
      </c>
      <c r="C21" s="22" t="s">
        <v>108</v>
      </c>
      <c r="D21" s="22" t="s">
        <v>55</v>
      </c>
      <c r="E21" s="38">
        <v>617.4</v>
      </c>
      <c r="F21" s="38"/>
      <c r="G21" s="38"/>
      <c r="H21" s="38"/>
      <c r="I21" s="38"/>
      <c r="J21" s="38">
        <v>616.4</v>
      </c>
      <c r="K21" s="39">
        <v>615.7</v>
      </c>
      <c r="L21" s="38">
        <v>618</v>
      </c>
      <c r="M21" s="38"/>
      <c r="N21" s="38" t="s">
        <v>1323</v>
      </c>
      <c r="O21" s="38">
        <v>618.7</v>
      </c>
      <c r="P21" s="38"/>
      <c r="Q21" s="38"/>
      <c r="R21" s="38"/>
      <c r="S21" s="38"/>
      <c r="T21" s="38"/>
      <c r="U21" s="38"/>
      <c r="V21" s="38"/>
      <c r="W21" s="25">
        <v>3091.55</v>
      </c>
      <c r="X21" s="25">
        <v>619.875</v>
      </c>
      <c r="Y21" s="25">
        <f t="shared" si="0"/>
        <v>618.5708333333333</v>
      </c>
      <c r="Z21" s="25"/>
      <c r="AA21" s="25"/>
      <c r="AB21" s="25"/>
      <c r="AC21" s="25">
        <f t="shared" si="1"/>
        <v>618.5708333333333</v>
      </c>
      <c r="AD21" s="26" t="s">
        <v>38</v>
      </c>
    </row>
    <row r="22" spans="1:30" s="21" customFormat="1" ht="15.75">
      <c r="A22" s="15">
        <v>18</v>
      </c>
      <c r="B22" s="23" t="s">
        <v>264</v>
      </c>
      <c r="C22" s="22" t="s">
        <v>265</v>
      </c>
      <c r="D22" s="22" t="s">
        <v>59</v>
      </c>
      <c r="E22" s="24">
        <v>609.9</v>
      </c>
      <c r="F22" s="24"/>
      <c r="G22" s="24"/>
      <c r="H22" s="24"/>
      <c r="I22" s="24"/>
      <c r="J22" s="38">
        <v>616.4</v>
      </c>
      <c r="K22" s="38">
        <v>619.3</v>
      </c>
      <c r="L22" s="38">
        <v>616.6</v>
      </c>
      <c r="M22" s="38"/>
      <c r="N22" s="38">
        <v>619.7</v>
      </c>
      <c r="O22" s="39">
        <v>614</v>
      </c>
      <c r="P22" s="38"/>
      <c r="Q22" s="38"/>
      <c r="R22" s="38"/>
      <c r="S22" s="38"/>
      <c r="T22" s="38">
        <v>619.5</v>
      </c>
      <c r="U22" s="24"/>
      <c r="V22" s="24"/>
      <c r="W22" s="25">
        <v>3091.5</v>
      </c>
      <c r="X22" s="19">
        <v>619.6</v>
      </c>
      <c r="Y22" s="19">
        <f t="shared" si="0"/>
        <v>618.5166666666667</v>
      </c>
      <c r="Z22" s="19"/>
      <c r="AA22" s="19"/>
      <c r="AB22" s="19"/>
      <c r="AC22" s="19">
        <f t="shared" si="1"/>
        <v>618.5166666666667</v>
      </c>
      <c r="AD22" s="26" t="s">
        <v>38</v>
      </c>
    </row>
    <row r="23" spans="1:30" ht="15.75">
      <c r="A23" s="22">
        <v>19</v>
      </c>
      <c r="B23" s="27" t="s">
        <v>57</v>
      </c>
      <c r="C23" s="15" t="s">
        <v>58</v>
      </c>
      <c r="D23" s="15" t="s">
        <v>59</v>
      </c>
      <c r="E23" s="18">
        <v>617.3</v>
      </c>
      <c r="F23" s="18"/>
      <c r="G23" s="18">
        <v>618.5</v>
      </c>
      <c r="H23" s="18">
        <v>619.3</v>
      </c>
      <c r="I23" s="18"/>
      <c r="J23" s="40">
        <v>618.8</v>
      </c>
      <c r="K23" s="40">
        <v>616.5</v>
      </c>
      <c r="L23" s="40">
        <v>619.6</v>
      </c>
      <c r="M23" s="40"/>
      <c r="N23" s="40">
        <v>619.6</v>
      </c>
      <c r="O23" s="40">
        <v>616.6</v>
      </c>
      <c r="P23" s="40"/>
      <c r="Q23" s="41">
        <v>614.5</v>
      </c>
      <c r="R23" s="40"/>
      <c r="S23" s="40"/>
      <c r="T23" s="40"/>
      <c r="U23" s="40"/>
      <c r="V23" s="40"/>
      <c r="W23" s="19">
        <v>3091.1</v>
      </c>
      <c r="X23" s="19">
        <v>618.1</v>
      </c>
      <c r="Y23" s="19">
        <f t="shared" si="0"/>
        <v>618.1999999999999</v>
      </c>
      <c r="Z23" s="19"/>
      <c r="AA23" s="19"/>
      <c r="AB23" s="19"/>
      <c r="AC23" s="19">
        <f t="shared" si="1"/>
        <v>618.1999999999999</v>
      </c>
      <c r="AD23" s="20" t="s">
        <v>38</v>
      </c>
    </row>
    <row r="24" spans="1:30" ht="15.75">
      <c r="A24" s="22">
        <v>20</v>
      </c>
      <c r="B24" s="23" t="s">
        <v>161</v>
      </c>
      <c r="C24" s="22" t="s">
        <v>162</v>
      </c>
      <c r="D24" s="22" t="s">
        <v>31</v>
      </c>
      <c r="E24" s="39">
        <v>613</v>
      </c>
      <c r="F24" s="38"/>
      <c r="G24" s="38"/>
      <c r="H24" s="38"/>
      <c r="I24" s="38"/>
      <c r="J24" s="38">
        <v>620.7</v>
      </c>
      <c r="K24" s="38">
        <v>618.3</v>
      </c>
      <c r="L24" s="38">
        <v>619.8</v>
      </c>
      <c r="M24" s="38"/>
      <c r="N24" s="38">
        <v>615.3</v>
      </c>
      <c r="O24" s="38">
        <v>617.8</v>
      </c>
      <c r="P24" s="38"/>
      <c r="Q24" s="38"/>
      <c r="R24" s="38"/>
      <c r="S24" s="38"/>
      <c r="T24" s="38"/>
      <c r="U24" s="38"/>
      <c r="V24" s="38"/>
      <c r="W24" s="25">
        <v>3091.9</v>
      </c>
      <c r="X24" s="19">
        <f aca="true" t="shared" si="2" ref="X24:X29">(N24+O24)/2</f>
        <v>616.55</v>
      </c>
      <c r="Y24" s="25">
        <f t="shared" si="0"/>
        <v>618.0749999999999</v>
      </c>
      <c r="Z24" s="25"/>
      <c r="AA24" s="25"/>
      <c r="AB24" s="25"/>
      <c r="AC24" s="25">
        <f t="shared" si="1"/>
        <v>618.0749999999999</v>
      </c>
      <c r="AD24" s="26" t="s">
        <v>38</v>
      </c>
    </row>
    <row r="25" spans="1:30" ht="15.75">
      <c r="A25" s="22">
        <v>21</v>
      </c>
      <c r="B25" s="23" t="s">
        <v>222</v>
      </c>
      <c r="C25" s="22" t="s">
        <v>223</v>
      </c>
      <c r="D25" s="22" t="s">
        <v>165</v>
      </c>
      <c r="E25" s="39">
        <v>603.3</v>
      </c>
      <c r="F25" s="38"/>
      <c r="G25" s="38"/>
      <c r="H25" s="38"/>
      <c r="I25" s="38"/>
      <c r="J25" s="38">
        <v>615.8</v>
      </c>
      <c r="K25" s="38" t="s">
        <v>1322</v>
      </c>
      <c r="L25" s="38">
        <v>614.4</v>
      </c>
      <c r="M25" s="38"/>
      <c r="N25" s="38">
        <v>615.8</v>
      </c>
      <c r="O25" s="38">
        <v>619.8</v>
      </c>
      <c r="P25" s="38"/>
      <c r="Q25" s="38"/>
      <c r="R25" s="38"/>
      <c r="S25" s="38"/>
      <c r="T25" s="38"/>
      <c r="U25" s="38"/>
      <c r="V25" s="38"/>
      <c r="W25" s="25">
        <v>3088.8</v>
      </c>
      <c r="X25" s="19">
        <f t="shared" si="2"/>
        <v>617.8</v>
      </c>
      <c r="Y25" s="19">
        <f t="shared" si="0"/>
        <v>617.7666666666668</v>
      </c>
      <c r="Z25" s="19"/>
      <c r="AA25" s="19"/>
      <c r="AB25" s="19"/>
      <c r="AC25" s="19">
        <f t="shared" si="1"/>
        <v>617.7666666666668</v>
      </c>
      <c r="AD25" s="20" t="s">
        <v>38</v>
      </c>
    </row>
    <row r="26" spans="1:30" ht="15.75">
      <c r="A26" s="22">
        <v>22</v>
      </c>
      <c r="B26" s="23" t="s">
        <v>148</v>
      </c>
      <c r="C26" s="22" t="s">
        <v>149</v>
      </c>
      <c r="D26" s="22" t="s">
        <v>52</v>
      </c>
      <c r="E26" s="38">
        <v>616.4</v>
      </c>
      <c r="F26" s="38"/>
      <c r="G26" s="38"/>
      <c r="H26" s="38"/>
      <c r="I26" s="38"/>
      <c r="J26" s="38" t="s">
        <v>150</v>
      </c>
      <c r="K26" s="39">
        <v>610.1</v>
      </c>
      <c r="L26" s="38">
        <v>619.8</v>
      </c>
      <c r="M26" s="38"/>
      <c r="N26" s="38">
        <v>611.1</v>
      </c>
      <c r="O26" s="38">
        <v>622.3</v>
      </c>
      <c r="P26" s="38"/>
      <c r="Q26" s="38"/>
      <c r="R26" s="38"/>
      <c r="S26" s="38"/>
      <c r="T26" s="38"/>
      <c r="U26" s="38"/>
      <c r="V26" s="38"/>
      <c r="W26" s="25">
        <v>3089.5</v>
      </c>
      <c r="X26" s="19">
        <f t="shared" si="2"/>
        <v>616.7</v>
      </c>
      <c r="Y26" s="25">
        <f t="shared" si="0"/>
        <v>617.6999999999999</v>
      </c>
      <c r="Z26" s="25"/>
      <c r="AA26" s="25"/>
      <c r="AB26" s="25"/>
      <c r="AC26" s="25">
        <f t="shared" si="1"/>
        <v>617.6999999999999</v>
      </c>
      <c r="AD26" s="26" t="s">
        <v>38</v>
      </c>
    </row>
    <row r="27" spans="1:30" ht="15.75">
      <c r="A27" s="22">
        <v>23</v>
      </c>
      <c r="B27" s="23" t="s">
        <v>214</v>
      </c>
      <c r="C27" s="22" t="s">
        <v>215</v>
      </c>
      <c r="D27" s="22" t="s">
        <v>59</v>
      </c>
      <c r="E27" s="38">
        <v>615.7</v>
      </c>
      <c r="F27" s="38"/>
      <c r="G27" s="38"/>
      <c r="H27" s="38"/>
      <c r="I27" s="38"/>
      <c r="J27" s="38">
        <v>616.9</v>
      </c>
      <c r="K27" s="39">
        <v>614.5</v>
      </c>
      <c r="L27" s="38">
        <v>617.3</v>
      </c>
      <c r="M27" s="38"/>
      <c r="N27" s="38">
        <v>620.1</v>
      </c>
      <c r="O27" s="38">
        <v>616.2</v>
      </c>
      <c r="P27" s="38"/>
      <c r="Q27" s="38"/>
      <c r="R27" s="38"/>
      <c r="S27" s="38"/>
      <c r="T27" s="38"/>
      <c r="U27" s="38"/>
      <c r="V27" s="38"/>
      <c r="W27" s="25">
        <v>3086.2</v>
      </c>
      <c r="X27" s="19">
        <f t="shared" si="2"/>
        <v>618.1500000000001</v>
      </c>
      <c r="Y27" s="25">
        <f t="shared" si="0"/>
        <v>617.3916666666667</v>
      </c>
      <c r="Z27" s="25"/>
      <c r="AA27" s="25"/>
      <c r="AB27" s="25"/>
      <c r="AC27" s="25">
        <f t="shared" si="1"/>
        <v>617.3916666666667</v>
      </c>
      <c r="AD27" s="26" t="s">
        <v>38</v>
      </c>
    </row>
    <row r="28" spans="1:30" s="21" customFormat="1" ht="15.75">
      <c r="A28" s="15">
        <v>24</v>
      </c>
      <c r="B28" s="23" t="s">
        <v>233</v>
      </c>
      <c r="C28" s="22" t="s">
        <v>234</v>
      </c>
      <c r="D28" s="22" t="s">
        <v>52</v>
      </c>
      <c r="E28" s="24"/>
      <c r="F28" s="24"/>
      <c r="G28" s="24"/>
      <c r="H28" s="24"/>
      <c r="I28" s="24"/>
      <c r="J28" s="38">
        <v>617.3</v>
      </c>
      <c r="K28" s="38">
        <v>615.4</v>
      </c>
      <c r="L28" s="38">
        <v>614.1</v>
      </c>
      <c r="M28" s="38"/>
      <c r="N28" s="38">
        <v>620.4</v>
      </c>
      <c r="O28" s="38">
        <v>617.6</v>
      </c>
      <c r="P28" s="38"/>
      <c r="Q28" s="38"/>
      <c r="R28" s="38"/>
      <c r="S28" s="38"/>
      <c r="T28" s="38"/>
      <c r="U28" s="38"/>
      <c r="V28" s="38"/>
      <c r="W28" s="25">
        <v>3084.8</v>
      </c>
      <c r="X28" s="19">
        <f t="shared" si="2"/>
        <v>619</v>
      </c>
      <c r="Y28" s="19">
        <f t="shared" si="0"/>
        <v>617.3000000000001</v>
      </c>
      <c r="Z28" s="19"/>
      <c r="AA28" s="19"/>
      <c r="AB28" s="19"/>
      <c r="AC28" s="19">
        <f t="shared" si="1"/>
        <v>617.3000000000001</v>
      </c>
      <c r="AD28" s="20" t="s">
        <v>38</v>
      </c>
    </row>
    <row r="29" spans="1:30" ht="15.75">
      <c r="A29" s="22">
        <v>25</v>
      </c>
      <c r="B29" s="23" t="s">
        <v>96</v>
      </c>
      <c r="C29" s="22" t="s">
        <v>97</v>
      </c>
      <c r="D29" s="22" t="s">
        <v>26</v>
      </c>
      <c r="E29" s="38">
        <v>614.8</v>
      </c>
      <c r="F29" s="38"/>
      <c r="G29" s="38"/>
      <c r="H29" s="38"/>
      <c r="I29" s="38"/>
      <c r="J29" s="38"/>
      <c r="K29" s="38">
        <v>615.8</v>
      </c>
      <c r="L29" s="38">
        <v>613.8</v>
      </c>
      <c r="M29" s="38"/>
      <c r="N29" s="38">
        <v>619.6</v>
      </c>
      <c r="O29" s="38">
        <v>619.3</v>
      </c>
      <c r="P29" s="38"/>
      <c r="Q29" s="38"/>
      <c r="R29" s="38"/>
      <c r="S29" s="38"/>
      <c r="T29" s="38"/>
      <c r="U29" s="38"/>
      <c r="V29" s="38"/>
      <c r="W29" s="25">
        <v>3083.3</v>
      </c>
      <c r="X29" s="19">
        <f t="shared" si="2"/>
        <v>619.45</v>
      </c>
      <c r="Y29" s="25">
        <f t="shared" si="0"/>
        <v>617.125</v>
      </c>
      <c r="Z29" s="25"/>
      <c r="AA29" s="25"/>
      <c r="AB29" s="25"/>
      <c r="AC29" s="25">
        <f t="shared" si="1"/>
        <v>617.125</v>
      </c>
      <c r="AD29" s="26" t="s">
        <v>38</v>
      </c>
    </row>
    <row r="30" spans="1:30" ht="15.75">
      <c r="A30" s="22">
        <v>26</v>
      </c>
      <c r="B30" s="23" t="s">
        <v>84</v>
      </c>
      <c r="C30" s="22" t="s">
        <v>85</v>
      </c>
      <c r="D30" s="22" t="s">
        <v>59</v>
      </c>
      <c r="E30" s="39">
        <v>613.4</v>
      </c>
      <c r="F30" s="38"/>
      <c r="G30" s="38"/>
      <c r="H30" s="38"/>
      <c r="I30" s="38"/>
      <c r="J30" s="38">
        <v>616.7</v>
      </c>
      <c r="K30" s="38">
        <v>617.5</v>
      </c>
      <c r="L30" s="38">
        <v>616.1</v>
      </c>
      <c r="M30" s="38"/>
      <c r="N30" s="38">
        <v>618.6</v>
      </c>
      <c r="O30" s="38">
        <v>616.3</v>
      </c>
      <c r="P30" s="38"/>
      <c r="Q30" s="38"/>
      <c r="R30" s="38"/>
      <c r="S30" s="38"/>
      <c r="T30" s="38"/>
      <c r="U30" s="38"/>
      <c r="V30" s="38"/>
      <c r="W30" s="25">
        <v>3085.2</v>
      </c>
      <c r="X30" s="19">
        <f>(N30+O30)/2</f>
        <v>617.45</v>
      </c>
      <c r="Y30" s="25">
        <f aca="true" t="shared" si="3" ref="Y30:Y71">(W30+X30)/6</f>
        <v>617.1083333333332</v>
      </c>
      <c r="Z30" s="25"/>
      <c r="AA30" s="25"/>
      <c r="AB30" s="25"/>
      <c r="AC30" s="25">
        <f aca="true" t="shared" si="4" ref="AC30:AC48">(Y30+AA30)</f>
        <v>617.1083333333332</v>
      </c>
      <c r="AD30" s="26" t="s">
        <v>38</v>
      </c>
    </row>
    <row r="31" spans="1:30" ht="15.75">
      <c r="A31" s="22">
        <v>27</v>
      </c>
      <c r="B31" s="27" t="s">
        <v>131</v>
      </c>
      <c r="C31" s="15" t="s">
        <v>132</v>
      </c>
      <c r="D31" s="15" t="s">
        <v>133</v>
      </c>
      <c r="E31" s="40">
        <v>615.9</v>
      </c>
      <c r="F31" s="40"/>
      <c r="G31" s="40"/>
      <c r="H31" s="40"/>
      <c r="I31" s="40"/>
      <c r="J31" s="41">
        <v>613.9</v>
      </c>
      <c r="K31" s="40">
        <v>617.3</v>
      </c>
      <c r="L31" s="40">
        <v>617.9</v>
      </c>
      <c r="M31" s="40"/>
      <c r="N31" s="40">
        <v>615.6</v>
      </c>
      <c r="O31" s="40">
        <v>617.7</v>
      </c>
      <c r="P31" s="40"/>
      <c r="Q31" s="40">
        <v>607.2</v>
      </c>
      <c r="R31" s="40"/>
      <c r="S31" s="40"/>
      <c r="T31" s="40"/>
      <c r="U31" s="40"/>
      <c r="V31" s="40"/>
      <c r="W31" s="19">
        <v>3084.4</v>
      </c>
      <c r="X31" s="19">
        <f>(N31+O31)/2</f>
        <v>616.6500000000001</v>
      </c>
      <c r="Y31" s="19">
        <f t="shared" si="3"/>
        <v>616.8416666666667</v>
      </c>
      <c r="Z31" s="19"/>
      <c r="AA31" s="19"/>
      <c r="AB31" s="19"/>
      <c r="AC31" s="19">
        <f t="shared" si="4"/>
        <v>616.8416666666667</v>
      </c>
      <c r="AD31" s="20" t="s">
        <v>38</v>
      </c>
    </row>
    <row r="32" spans="1:30" ht="15.75">
      <c r="A32" s="22">
        <v>28</v>
      </c>
      <c r="B32" s="23" t="s">
        <v>120</v>
      </c>
      <c r="C32" s="22" t="s">
        <v>121</v>
      </c>
      <c r="D32" s="22" t="s">
        <v>26</v>
      </c>
      <c r="E32" s="38">
        <v>616.6</v>
      </c>
      <c r="F32" s="38"/>
      <c r="G32" s="38"/>
      <c r="H32" s="38"/>
      <c r="I32" s="38"/>
      <c r="J32" s="38"/>
      <c r="K32" s="38">
        <v>611.9</v>
      </c>
      <c r="L32" s="38" t="s">
        <v>122</v>
      </c>
      <c r="M32" s="38"/>
      <c r="N32" s="38">
        <v>619.1</v>
      </c>
      <c r="O32" s="38">
        <v>613.7</v>
      </c>
      <c r="P32" s="38"/>
      <c r="Q32" s="38"/>
      <c r="R32" s="38"/>
      <c r="S32" s="38"/>
      <c r="T32" s="38"/>
      <c r="U32" s="38"/>
      <c r="V32" s="38"/>
      <c r="W32" s="25">
        <v>3084.6</v>
      </c>
      <c r="X32" s="19">
        <f>(N32+O32)/2</f>
        <v>616.4000000000001</v>
      </c>
      <c r="Y32" s="25">
        <f t="shared" si="3"/>
        <v>616.8333333333334</v>
      </c>
      <c r="Z32" s="25"/>
      <c r="AA32" s="25"/>
      <c r="AB32" s="25"/>
      <c r="AC32" s="25">
        <f t="shared" si="4"/>
        <v>616.8333333333334</v>
      </c>
      <c r="AD32" s="26" t="s">
        <v>38</v>
      </c>
    </row>
    <row r="33" spans="1:30" ht="15.75">
      <c r="A33" s="22">
        <v>29</v>
      </c>
      <c r="B33" s="27" t="s">
        <v>47</v>
      </c>
      <c r="C33" s="15" t="s">
        <v>48</v>
      </c>
      <c r="D33" s="15" t="s">
        <v>49</v>
      </c>
      <c r="E33" s="40">
        <v>619.8</v>
      </c>
      <c r="F33" s="40">
        <v>619.4</v>
      </c>
      <c r="G33" s="40"/>
      <c r="H33" s="40"/>
      <c r="I33" s="40"/>
      <c r="J33" s="40"/>
      <c r="K33" s="40"/>
      <c r="L33" s="40"/>
      <c r="M33" s="40"/>
      <c r="N33" s="40">
        <v>614.6</v>
      </c>
      <c r="O33" s="40">
        <v>615.2</v>
      </c>
      <c r="P33" s="40"/>
      <c r="Q33" s="40">
        <v>615.6</v>
      </c>
      <c r="R33" s="40"/>
      <c r="S33" s="40"/>
      <c r="T33" s="40"/>
      <c r="U33" s="41">
        <v>613.2</v>
      </c>
      <c r="V33" s="41"/>
      <c r="W33" s="19">
        <v>3084.6</v>
      </c>
      <c r="X33" s="19">
        <v>615.4</v>
      </c>
      <c r="Y33" s="19">
        <f t="shared" si="3"/>
        <v>616.6666666666666</v>
      </c>
      <c r="Z33" s="19"/>
      <c r="AA33" s="19"/>
      <c r="AB33" s="19"/>
      <c r="AC33" s="19">
        <f t="shared" si="4"/>
        <v>616.6666666666666</v>
      </c>
      <c r="AD33" s="20" t="s">
        <v>38</v>
      </c>
    </row>
    <row r="34" spans="1:30" ht="15.75">
      <c r="A34" s="22">
        <v>30</v>
      </c>
      <c r="B34" s="27" t="s">
        <v>1260</v>
      </c>
      <c r="C34" s="15" t="s">
        <v>1261</v>
      </c>
      <c r="D34" s="15" t="s">
        <v>138</v>
      </c>
      <c r="E34" s="40">
        <v>612.8</v>
      </c>
      <c r="F34" s="40"/>
      <c r="G34" s="40"/>
      <c r="H34" s="40"/>
      <c r="I34" s="40"/>
      <c r="J34" s="41">
        <v>609.9</v>
      </c>
      <c r="K34" s="40">
        <v>617.3</v>
      </c>
      <c r="L34" s="40">
        <v>617.5</v>
      </c>
      <c r="M34" s="40"/>
      <c r="N34" s="40">
        <v>616.1</v>
      </c>
      <c r="O34" s="40">
        <v>617.1</v>
      </c>
      <c r="P34" s="40"/>
      <c r="Q34" s="40"/>
      <c r="R34" s="40"/>
      <c r="S34" s="40"/>
      <c r="T34" s="40"/>
      <c r="U34" s="40"/>
      <c r="V34" s="40"/>
      <c r="W34" s="19">
        <v>3080.8</v>
      </c>
      <c r="X34" s="19">
        <f>(N34+O34)/2</f>
        <v>616.6</v>
      </c>
      <c r="Y34" s="19">
        <f t="shared" si="3"/>
        <v>616.2333333333333</v>
      </c>
      <c r="Z34" s="19"/>
      <c r="AA34" s="19"/>
      <c r="AB34" s="19"/>
      <c r="AC34" s="19">
        <f t="shared" si="4"/>
        <v>616.2333333333333</v>
      </c>
      <c r="AD34" s="20" t="s">
        <v>38</v>
      </c>
    </row>
    <row r="35" spans="1:30" ht="15.75">
      <c r="A35" s="22">
        <v>31</v>
      </c>
      <c r="B35" s="23" t="s">
        <v>125</v>
      </c>
      <c r="C35" s="22" t="s">
        <v>126</v>
      </c>
      <c r="D35" s="22" t="s">
        <v>59</v>
      </c>
      <c r="E35" s="38">
        <v>615.1</v>
      </c>
      <c r="F35" s="38"/>
      <c r="G35" s="38"/>
      <c r="H35" s="38"/>
      <c r="I35" s="38"/>
      <c r="J35" s="39">
        <v>611.3</v>
      </c>
      <c r="K35" s="38">
        <v>614.7</v>
      </c>
      <c r="L35" s="38">
        <v>613.1</v>
      </c>
      <c r="M35" s="38"/>
      <c r="N35" s="38">
        <v>617.5</v>
      </c>
      <c r="O35" s="38">
        <v>618.1</v>
      </c>
      <c r="P35" s="38"/>
      <c r="Q35" s="38"/>
      <c r="R35" s="38"/>
      <c r="S35" s="38"/>
      <c r="T35" s="38"/>
      <c r="U35" s="38"/>
      <c r="V35" s="38"/>
      <c r="W35" s="25">
        <v>3078.5</v>
      </c>
      <c r="X35" s="19">
        <f>(N35+O35)/2</f>
        <v>617.8</v>
      </c>
      <c r="Y35" s="25">
        <f t="shared" si="3"/>
        <v>616.0500000000001</v>
      </c>
      <c r="Z35" s="25"/>
      <c r="AA35" s="25"/>
      <c r="AB35" s="25"/>
      <c r="AC35" s="25">
        <f t="shared" si="4"/>
        <v>616.0500000000001</v>
      </c>
      <c r="AD35" s="26" t="s">
        <v>38</v>
      </c>
    </row>
    <row r="36" spans="1:30" ht="15.75">
      <c r="A36" s="22">
        <v>32</v>
      </c>
      <c r="B36" s="27" t="s">
        <v>102</v>
      </c>
      <c r="C36" s="15" t="s">
        <v>103</v>
      </c>
      <c r="D36" s="15" t="s">
        <v>104</v>
      </c>
      <c r="E36" s="40">
        <v>613.2</v>
      </c>
      <c r="F36" s="40"/>
      <c r="G36" s="40"/>
      <c r="H36" s="40"/>
      <c r="I36" s="40"/>
      <c r="J36" s="41">
        <v>611.6</v>
      </c>
      <c r="K36" s="40">
        <v>614.2</v>
      </c>
      <c r="L36" s="40">
        <v>616</v>
      </c>
      <c r="M36" s="40"/>
      <c r="N36" s="38">
        <v>618.3</v>
      </c>
      <c r="O36" s="40">
        <v>616.5</v>
      </c>
      <c r="P36" s="40"/>
      <c r="Q36" s="40"/>
      <c r="R36" s="40"/>
      <c r="S36" s="40"/>
      <c r="T36" s="40"/>
      <c r="U36" s="40"/>
      <c r="V36" s="40"/>
      <c r="W36" s="19">
        <v>3078.2</v>
      </c>
      <c r="X36" s="19">
        <f>(N36+O36)/2</f>
        <v>617.4</v>
      </c>
      <c r="Y36" s="19">
        <f t="shared" si="3"/>
        <v>615.9333333333333</v>
      </c>
      <c r="Z36" s="19"/>
      <c r="AA36" s="19"/>
      <c r="AB36" s="19"/>
      <c r="AC36" s="19">
        <f t="shared" si="4"/>
        <v>615.9333333333333</v>
      </c>
      <c r="AD36" s="20" t="s">
        <v>38</v>
      </c>
    </row>
    <row r="37" spans="1:30" ht="15.75">
      <c r="A37" s="22">
        <v>33</v>
      </c>
      <c r="B37" s="27" t="s">
        <v>228</v>
      </c>
      <c r="C37" s="15" t="s">
        <v>190</v>
      </c>
      <c r="D37" s="15" t="s">
        <v>26</v>
      </c>
      <c r="E37" s="18">
        <v>609.8</v>
      </c>
      <c r="F37" s="18"/>
      <c r="G37" s="18"/>
      <c r="H37" s="18"/>
      <c r="I37" s="18"/>
      <c r="J37" s="40">
        <v>614.2</v>
      </c>
      <c r="K37" s="40">
        <v>614.9</v>
      </c>
      <c r="L37" s="40">
        <v>612.9</v>
      </c>
      <c r="M37" s="40"/>
      <c r="N37" s="40">
        <v>616.1</v>
      </c>
      <c r="O37" s="40">
        <v>619.3</v>
      </c>
      <c r="P37" s="40"/>
      <c r="Q37" s="40"/>
      <c r="R37" s="40"/>
      <c r="S37" s="40"/>
      <c r="T37" s="40"/>
      <c r="U37" s="41">
        <v>611.8</v>
      </c>
      <c r="V37" s="41"/>
      <c r="W37" s="19">
        <v>3077.4</v>
      </c>
      <c r="X37" s="19">
        <v>617.7</v>
      </c>
      <c r="Y37" s="19">
        <f t="shared" si="3"/>
        <v>615.85</v>
      </c>
      <c r="Z37" s="19"/>
      <c r="AA37" s="19"/>
      <c r="AB37" s="19"/>
      <c r="AC37" s="19">
        <f t="shared" si="4"/>
        <v>615.85</v>
      </c>
      <c r="AD37" s="20" t="s">
        <v>38</v>
      </c>
    </row>
    <row r="38" spans="1:30" ht="15.75">
      <c r="A38" s="22">
        <v>34</v>
      </c>
      <c r="B38" s="23" t="s">
        <v>134</v>
      </c>
      <c r="C38" s="22" t="s">
        <v>135</v>
      </c>
      <c r="D38" s="22" t="s">
        <v>31</v>
      </c>
      <c r="E38" s="38">
        <v>615.3</v>
      </c>
      <c r="F38" s="38"/>
      <c r="G38" s="38"/>
      <c r="H38" s="38"/>
      <c r="I38" s="38"/>
      <c r="J38" s="38">
        <v>614.9</v>
      </c>
      <c r="K38" s="38">
        <v>615.6</v>
      </c>
      <c r="L38" s="38">
        <v>617.6</v>
      </c>
      <c r="M38" s="38"/>
      <c r="N38" s="38">
        <v>614</v>
      </c>
      <c r="O38" s="39">
        <v>613.5</v>
      </c>
      <c r="P38" s="39"/>
      <c r="Q38" s="39"/>
      <c r="R38" s="39"/>
      <c r="S38" s="39"/>
      <c r="T38" s="39"/>
      <c r="U38" s="39"/>
      <c r="V38" s="39"/>
      <c r="W38" s="25">
        <v>3077.4</v>
      </c>
      <c r="X38" s="25">
        <v>615.8</v>
      </c>
      <c r="Y38" s="25">
        <f t="shared" si="3"/>
        <v>615.5333333333333</v>
      </c>
      <c r="Z38" s="25"/>
      <c r="AA38" s="25"/>
      <c r="AB38" s="25"/>
      <c r="AC38" s="25">
        <f t="shared" si="4"/>
        <v>615.5333333333333</v>
      </c>
      <c r="AD38" s="26" t="s">
        <v>38</v>
      </c>
    </row>
    <row r="39" spans="1:30" s="21" customFormat="1" ht="15.75">
      <c r="A39" s="15">
        <v>35</v>
      </c>
      <c r="B39" s="23" t="s">
        <v>245</v>
      </c>
      <c r="C39" s="22" t="s">
        <v>246</v>
      </c>
      <c r="D39" s="22" t="s">
        <v>133</v>
      </c>
      <c r="E39" s="39">
        <v>606.6</v>
      </c>
      <c r="F39" s="38"/>
      <c r="G39" s="38"/>
      <c r="H39" s="38"/>
      <c r="I39" s="38"/>
      <c r="J39" s="38">
        <v>610.5</v>
      </c>
      <c r="K39" s="38">
        <v>611.6</v>
      </c>
      <c r="L39" s="38" t="s">
        <v>247</v>
      </c>
      <c r="M39" s="38"/>
      <c r="N39" s="38">
        <v>614.4</v>
      </c>
      <c r="O39" s="38">
        <v>616.9</v>
      </c>
      <c r="P39" s="38"/>
      <c r="Q39" s="38"/>
      <c r="R39" s="38"/>
      <c r="S39" s="38"/>
      <c r="T39" s="38"/>
      <c r="U39" s="38"/>
      <c r="V39" s="38"/>
      <c r="W39" s="25">
        <v>3076.95</v>
      </c>
      <c r="X39" s="19">
        <f aca="true" t="shared" si="5" ref="X39:X48">(N39+O39)/2</f>
        <v>615.65</v>
      </c>
      <c r="Y39" s="19">
        <f t="shared" si="3"/>
        <v>615.4333333333333</v>
      </c>
      <c r="Z39" s="19"/>
      <c r="AA39" s="19"/>
      <c r="AB39" s="19"/>
      <c r="AC39" s="19">
        <f t="shared" si="4"/>
        <v>615.4333333333333</v>
      </c>
      <c r="AD39" s="20" t="s">
        <v>38</v>
      </c>
    </row>
    <row r="40" spans="1:30" ht="15.75">
      <c r="A40" s="22">
        <v>36</v>
      </c>
      <c r="B40" s="27" t="s">
        <v>69</v>
      </c>
      <c r="C40" s="15" t="s">
        <v>70</v>
      </c>
      <c r="D40" s="15" t="s">
        <v>55</v>
      </c>
      <c r="E40" s="40">
        <v>610.3</v>
      </c>
      <c r="F40" s="40"/>
      <c r="G40" s="40"/>
      <c r="H40" s="40"/>
      <c r="I40" s="40"/>
      <c r="J40" s="40">
        <v>610</v>
      </c>
      <c r="K40" s="40">
        <v>616.7</v>
      </c>
      <c r="L40" s="41">
        <v>609.3</v>
      </c>
      <c r="M40" s="40"/>
      <c r="N40" s="124">
        <v>614.9</v>
      </c>
      <c r="O40" s="40">
        <v>622</v>
      </c>
      <c r="P40" s="40"/>
      <c r="Q40" s="40"/>
      <c r="R40" s="40"/>
      <c r="S40" s="40"/>
      <c r="T40" s="40"/>
      <c r="U40" s="40"/>
      <c r="V40" s="40"/>
      <c r="W40" s="19">
        <v>3073.9</v>
      </c>
      <c r="X40" s="19">
        <f t="shared" si="5"/>
        <v>618.45</v>
      </c>
      <c r="Y40" s="19">
        <f t="shared" si="3"/>
        <v>615.3916666666668</v>
      </c>
      <c r="Z40" s="19"/>
      <c r="AA40" s="19"/>
      <c r="AB40" s="19"/>
      <c r="AC40" s="19">
        <f t="shared" si="4"/>
        <v>615.3916666666668</v>
      </c>
      <c r="AD40" s="20" t="s">
        <v>38</v>
      </c>
    </row>
    <row r="41" spans="1:30" s="21" customFormat="1" ht="15.75">
      <c r="A41" s="15">
        <v>37</v>
      </c>
      <c r="B41" s="23" t="s">
        <v>113</v>
      </c>
      <c r="C41" s="22" t="s">
        <v>114</v>
      </c>
      <c r="D41" s="22" t="s">
        <v>49</v>
      </c>
      <c r="E41" s="39">
        <v>607.4</v>
      </c>
      <c r="F41" s="38"/>
      <c r="G41" s="38"/>
      <c r="H41" s="38"/>
      <c r="I41" s="38"/>
      <c r="J41" s="38">
        <v>609.4</v>
      </c>
      <c r="K41" s="38">
        <v>612.1</v>
      </c>
      <c r="L41" s="38">
        <v>616.9</v>
      </c>
      <c r="M41" s="38"/>
      <c r="N41" s="38">
        <v>612.3</v>
      </c>
      <c r="O41" s="38">
        <v>622.8</v>
      </c>
      <c r="P41" s="38"/>
      <c r="Q41" s="38"/>
      <c r="R41" s="38"/>
      <c r="S41" s="38"/>
      <c r="T41" s="38"/>
      <c r="U41" s="38"/>
      <c r="V41" s="38"/>
      <c r="W41" s="25">
        <v>3073.5</v>
      </c>
      <c r="X41" s="19">
        <f t="shared" si="5"/>
        <v>617.55</v>
      </c>
      <c r="Y41" s="25">
        <f t="shared" si="3"/>
        <v>615.1750000000001</v>
      </c>
      <c r="Z41" s="25"/>
      <c r="AA41" s="25"/>
      <c r="AB41" s="25"/>
      <c r="AC41" s="25">
        <f t="shared" si="4"/>
        <v>615.1750000000001</v>
      </c>
      <c r="AD41" s="26" t="s">
        <v>38</v>
      </c>
    </row>
    <row r="42" spans="1:30" ht="15.75">
      <c r="A42" s="22">
        <v>38</v>
      </c>
      <c r="B42" s="27" t="s">
        <v>65</v>
      </c>
      <c r="C42" s="15" t="s">
        <v>66</v>
      </c>
      <c r="D42" s="15" t="s">
        <v>67</v>
      </c>
      <c r="E42" s="41">
        <v>608.5</v>
      </c>
      <c r="F42" s="40"/>
      <c r="G42" s="40"/>
      <c r="H42" s="40"/>
      <c r="I42" s="40"/>
      <c r="J42" s="40" t="s">
        <v>68</v>
      </c>
      <c r="K42" s="40">
        <v>612.3</v>
      </c>
      <c r="L42" s="40">
        <v>615.4</v>
      </c>
      <c r="M42" s="40"/>
      <c r="N42" s="40">
        <v>617.5</v>
      </c>
      <c r="O42" s="40">
        <v>611.5</v>
      </c>
      <c r="P42" s="40"/>
      <c r="Q42" s="40"/>
      <c r="R42" s="40"/>
      <c r="S42" s="40"/>
      <c r="T42" s="40"/>
      <c r="U42" s="40"/>
      <c r="V42" s="40"/>
      <c r="W42" s="19">
        <v>3076.55</v>
      </c>
      <c r="X42" s="19">
        <f t="shared" si="5"/>
        <v>614.5</v>
      </c>
      <c r="Y42" s="19">
        <f t="shared" si="3"/>
        <v>615.1750000000001</v>
      </c>
      <c r="Z42" s="19"/>
      <c r="AA42" s="19"/>
      <c r="AB42" s="19"/>
      <c r="AC42" s="19">
        <f t="shared" si="4"/>
        <v>615.1750000000001</v>
      </c>
      <c r="AD42" s="20" t="s">
        <v>38</v>
      </c>
    </row>
    <row r="43" spans="1:30" ht="15.75">
      <c r="A43" s="22">
        <v>39</v>
      </c>
      <c r="B43" s="23" t="s">
        <v>252</v>
      </c>
      <c r="C43" s="22" t="s">
        <v>253</v>
      </c>
      <c r="D43" s="22" t="s">
        <v>49</v>
      </c>
      <c r="E43" s="38">
        <v>612.1</v>
      </c>
      <c r="F43" s="38"/>
      <c r="G43" s="38"/>
      <c r="H43" s="38"/>
      <c r="I43" s="38"/>
      <c r="J43" s="38">
        <v>614.3</v>
      </c>
      <c r="K43" s="39">
        <v>611.2</v>
      </c>
      <c r="L43" s="38">
        <v>618.7</v>
      </c>
      <c r="M43" s="38"/>
      <c r="N43" s="38">
        <v>611.6</v>
      </c>
      <c r="O43" s="38">
        <v>618.8</v>
      </c>
      <c r="P43" s="38"/>
      <c r="Q43" s="38"/>
      <c r="R43" s="38"/>
      <c r="S43" s="38"/>
      <c r="T43" s="38"/>
      <c r="U43" s="38"/>
      <c r="V43" s="38"/>
      <c r="W43" s="25">
        <v>3075.5</v>
      </c>
      <c r="X43" s="19">
        <f t="shared" si="5"/>
        <v>615.2</v>
      </c>
      <c r="Y43" s="19">
        <f t="shared" si="3"/>
        <v>615.1166666666667</v>
      </c>
      <c r="Z43" s="19"/>
      <c r="AA43" s="19"/>
      <c r="AB43" s="19"/>
      <c r="AC43" s="19">
        <f t="shared" si="4"/>
        <v>615.1166666666667</v>
      </c>
      <c r="AD43" s="20" t="s">
        <v>38</v>
      </c>
    </row>
    <row r="44" spans="1:30" ht="15.75">
      <c r="A44" s="22">
        <v>40</v>
      </c>
      <c r="B44" s="23" t="s">
        <v>100</v>
      </c>
      <c r="C44" s="22" t="s">
        <v>101</v>
      </c>
      <c r="D44" s="22" t="s">
        <v>71</v>
      </c>
      <c r="E44" s="38">
        <v>615.4</v>
      </c>
      <c r="F44" s="38"/>
      <c r="G44" s="38"/>
      <c r="H44" s="38"/>
      <c r="I44" s="38"/>
      <c r="J44" s="38">
        <v>613.1</v>
      </c>
      <c r="K44" s="38">
        <v>615.3</v>
      </c>
      <c r="L44" s="39">
        <v>611</v>
      </c>
      <c r="M44" s="38"/>
      <c r="N44" s="38">
        <v>612.8</v>
      </c>
      <c r="O44" s="38">
        <v>618.2</v>
      </c>
      <c r="P44" s="38"/>
      <c r="Q44" s="38"/>
      <c r="R44" s="38"/>
      <c r="S44" s="38"/>
      <c r="T44" s="38"/>
      <c r="U44" s="38"/>
      <c r="V44" s="38"/>
      <c r="W44" s="25">
        <v>3074.8</v>
      </c>
      <c r="X44" s="19">
        <f t="shared" si="5"/>
        <v>615.5</v>
      </c>
      <c r="Y44" s="25">
        <f t="shared" si="3"/>
        <v>615.0500000000001</v>
      </c>
      <c r="Z44" s="25"/>
      <c r="AA44" s="25"/>
      <c r="AB44" s="25"/>
      <c r="AC44" s="25">
        <f t="shared" si="4"/>
        <v>615.0500000000001</v>
      </c>
      <c r="AD44" s="26" t="s">
        <v>38</v>
      </c>
    </row>
    <row r="45" spans="1:30" s="21" customFormat="1" ht="15.75">
      <c r="A45" s="15">
        <v>41</v>
      </c>
      <c r="B45" s="23" t="s">
        <v>115</v>
      </c>
      <c r="C45" s="22" t="s">
        <v>116</v>
      </c>
      <c r="D45" s="22" t="s">
        <v>59</v>
      </c>
      <c r="E45" s="39">
        <v>608.7</v>
      </c>
      <c r="F45" s="38"/>
      <c r="G45" s="38"/>
      <c r="H45" s="38"/>
      <c r="I45" s="38"/>
      <c r="J45" s="38">
        <v>612</v>
      </c>
      <c r="K45" s="38">
        <v>614.8</v>
      </c>
      <c r="L45" s="38">
        <v>615.2</v>
      </c>
      <c r="M45" s="38"/>
      <c r="N45" s="38">
        <v>617</v>
      </c>
      <c r="O45" s="38">
        <v>615.2</v>
      </c>
      <c r="P45" s="38"/>
      <c r="Q45" s="38"/>
      <c r="R45" s="38"/>
      <c r="S45" s="38"/>
      <c r="T45" s="38"/>
      <c r="U45" s="38"/>
      <c r="V45" s="38"/>
      <c r="W45" s="25">
        <v>3074.2</v>
      </c>
      <c r="X45" s="19">
        <f t="shared" si="5"/>
        <v>616.1</v>
      </c>
      <c r="Y45" s="25">
        <f t="shared" si="3"/>
        <v>615.05</v>
      </c>
      <c r="Z45" s="25"/>
      <c r="AA45" s="25"/>
      <c r="AB45" s="25"/>
      <c r="AC45" s="25">
        <f t="shared" si="4"/>
        <v>615.05</v>
      </c>
      <c r="AD45" s="26" t="s">
        <v>38</v>
      </c>
    </row>
    <row r="46" spans="1:30" s="21" customFormat="1" ht="15.75">
      <c r="A46" s="15">
        <v>42</v>
      </c>
      <c r="B46" s="23" t="s">
        <v>123</v>
      </c>
      <c r="C46" s="22" t="s">
        <v>124</v>
      </c>
      <c r="D46" s="22" t="s">
        <v>88</v>
      </c>
      <c r="E46" s="38">
        <v>611.7</v>
      </c>
      <c r="F46" s="38"/>
      <c r="G46" s="38"/>
      <c r="H46" s="38"/>
      <c r="I46" s="38"/>
      <c r="J46" s="38">
        <v>612.6</v>
      </c>
      <c r="K46" s="38">
        <v>617.1</v>
      </c>
      <c r="L46" s="39">
        <v>607.4</v>
      </c>
      <c r="M46" s="38"/>
      <c r="N46" s="38">
        <v>614.5</v>
      </c>
      <c r="O46" s="38">
        <v>618</v>
      </c>
      <c r="P46" s="38"/>
      <c r="Q46" s="38"/>
      <c r="R46" s="38"/>
      <c r="S46" s="38"/>
      <c r="T46" s="38"/>
      <c r="U46" s="38"/>
      <c r="V46" s="38"/>
      <c r="W46" s="25">
        <v>3073.9</v>
      </c>
      <c r="X46" s="19">
        <f t="shared" si="5"/>
        <v>616.25</v>
      </c>
      <c r="Y46" s="25">
        <f t="shared" si="3"/>
        <v>615.025</v>
      </c>
      <c r="Z46" s="25"/>
      <c r="AA46" s="25"/>
      <c r="AB46" s="25"/>
      <c r="AC46" s="25">
        <f t="shared" si="4"/>
        <v>615.025</v>
      </c>
      <c r="AD46" s="26" t="s">
        <v>38</v>
      </c>
    </row>
    <row r="47" spans="1:30" ht="15.75">
      <c r="A47" s="22">
        <v>43</v>
      </c>
      <c r="B47" s="27" t="s">
        <v>168</v>
      </c>
      <c r="C47" s="15" t="s">
        <v>169</v>
      </c>
      <c r="D47" s="15" t="s">
        <v>59</v>
      </c>
      <c r="E47" s="40">
        <v>614.8</v>
      </c>
      <c r="F47" s="40"/>
      <c r="G47" s="40"/>
      <c r="H47" s="40"/>
      <c r="I47" s="40"/>
      <c r="J47" s="41">
        <v>609.9</v>
      </c>
      <c r="K47" s="40">
        <v>611.1</v>
      </c>
      <c r="L47" s="40">
        <v>615.2</v>
      </c>
      <c r="M47" s="40"/>
      <c r="N47" s="40">
        <v>613.6</v>
      </c>
      <c r="O47" s="40">
        <v>618</v>
      </c>
      <c r="P47" s="40"/>
      <c r="Q47" s="40"/>
      <c r="R47" s="40"/>
      <c r="S47" s="40"/>
      <c r="T47" s="40"/>
      <c r="U47" s="40"/>
      <c r="V47" s="40"/>
      <c r="W47" s="19">
        <v>3072.7</v>
      </c>
      <c r="X47" s="19">
        <f t="shared" si="5"/>
        <v>615.8</v>
      </c>
      <c r="Y47" s="19">
        <f t="shared" si="3"/>
        <v>614.75</v>
      </c>
      <c r="Z47" s="19"/>
      <c r="AA47" s="19"/>
      <c r="AB47" s="19"/>
      <c r="AC47" s="19">
        <f t="shared" si="4"/>
        <v>614.75</v>
      </c>
      <c r="AD47" s="20" t="s">
        <v>38</v>
      </c>
    </row>
    <row r="48" spans="1:30" ht="15.75">
      <c r="A48" s="22">
        <v>44</v>
      </c>
      <c r="B48" s="23" t="s">
        <v>218</v>
      </c>
      <c r="C48" s="22" t="s">
        <v>219</v>
      </c>
      <c r="D48" s="22" t="s">
        <v>55</v>
      </c>
      <c r="E48" s="39">
        <v>610</v>
      </c>
      <c r="F48" s="38"/>
      <c r="G48" s="38"/>
      <c r="H48" s="38"/>
      <c r="I48" s="38"/>
      <c r="J48" s="38">
        <v>612.5</v>
      </c>
      <c r="K48" s="38">
        <v>612.6</v>
      </c>
      <c r="L48" s="38">
        <v>610.3</v>
      </c>
      <c r="M48" s="38"/>
      <c r="N48" s="38">
        <v>616.6</v>
      </c>
      <c r="O48" s="38">
        <v>618.8</v>
      </c>
      <c r="P48" s="38"/>
      <c r="Q48" s="38"/>
      <c r="R48" s="38"/>
      <c r="S48" s="38"/>
      <c r="T48" s="38"/>
      <c r="U48" s="38"/>
      <c r="V48" s="38"/>
      <c r="W48" s="25">
        <v>3070.8</v>
      </c>
      <c r="X48" s="19">
        <f t="shared" si="5"/>
        <v>617.7</v>
      </c>
      <c r="Y48" s="19">
        <f t="shared" si="3"/>
        <v>614.75</v>
      </c>
      <c r="Z48" s="19"/>
      <c r="AA48" s="19"/>
      <c r="AB48" s="19"/>
      <c r="AC48" s="19">
        <f t="shared" si="4"/>
        <v>614.75</v>
      </c>
      <c r="AD48" s="20" t="s">
        <v>38</v>
      </c>
    </row>
    <row r="49" spans="1:30" ht="15.75">
      <c r="A49" s="22">
        <v>45</v>
      </c>
      <c r="B49" s="23" t="s">
        <v>98</v>
      </c>
      <c r="C49" s="22" t="s">
        <v>99</v>
      </c>
      <c r="D49" s="22" t="s">
        <v>31</v>
      </c>
      <c r="E49" s="38">
        <v>619.5</v>
      </c>
      <c r="F49" s="38"/>
      <c r="G49" s="38"/>
      <c r="H49" s="38"/>
      <c r="I49" s="38"/>
      <c r="J49" s="38">
        <v>614.2</v>
      </c>
      <c r="K49" s="38">
        <v>613.6</v>
      </c>
      <c r="L49" s="38">
        <v>610.9</v>
      </c>
      <c r="M49" s="38"/>
      <c r="N49" s="38">
        <v>615.2</v>
      </c>
      <c r="O49" s="39">
        <v>608.9</v>
      </c>
      <c r="P49" s="39"/>
      <c r="Q49" s="39"/>
      <c r="R49" s="39"/>
      <c r="S49" s="39"/>
      <c r="T49" s="39"/>
      <c r="U49" s="39"/>
      <c r="V49" s="39"/>
      <c r="W49" s="25">
        <v>3073.4</v>
      </c>
      <c r="X49" s="25">
        <v>613.05</v>
      </c>
      <c r="Y49" s="25">
        <f t="shared" si="3"/>
        <v>614.4083333333333</v>
      </c>
      <c r="Z49" s="25"/>
      <c r="AA49" s="25"/>
      <c r="AB49" s="25"/>
      <c r="AC49" s="25">
        <f aca="true" t="shared" si="6" ref="AC49:AC80">(Y49+AA49)</f>
        <v>614.4083333333333</v>
      </c>
      <c r="AD49" s="26" t="s">
        <v>38</v>
      </c>
    </row>
    <row r="50" spans="1:30" s="21" customFormat="1" ht="15.75">
      <c r="A50" s="15">
        <v>46</v>
      </c>
      <c r="B50" s="23" t="s">
        <v>91</v>
      </c>
      <c r="C50" s="22" t="s">
        <v>92</v>
      </c>
      <c r="D50" s="22" t="s">
        <v>93</v>
      </c>
      <c r="E50" s="39">
        <v>608.7</v>
      </c>
      <c r="F50" s="38"/>
      <c r="G50" s="38"/>
      <c r="H50" s="38"/>
      <c r="I50" s="38"/>
      <c r="J50" s="38">
        <v>615.6</v>
      </c>
      <c r="K50" s="38">
        <v>609.4</v>
      </c>
      <c r="L50" s="38">
        <v>609.6</v>
      </c>
      <c r="M50" s="38"/>
      <c r="N50" s="38">
        <v>619.1</v>
      </c>
      <c r="O50" s="38">
        <v>615</v>
      </c>
      <c r="P50" s="38"/>
      <c r="Q50" s="38"/>
      <c r="R50" s="38"/>
      <c r="S50" s="38"/>
      <c r="T50" s="38"/>
      <c r="U50" s="38"/>
      <c r="V50" s="38"/>
      <c r="W50" s="25">
        <v>3068.7</v>
      </c>
      <c r="X50" s="19">
        <f>(N50+O50)/2</f>
        <v>617.05</v>
      </c>
      <c r="Y50" s="25">
        <f t="shared" si="3"/>
        <v>614.2916666666666</v>
      </c>
      <c r="Z50" s="25"/>
      <c r="AA50" s="25"/>
      <c r="AB50" s="25"/>
      <c r="AC50" s="25">
        <f t="shared" si="6"/>
        <v>614.2916666666666</v>
      </c>
      <c r="AD50" s="26" t="s">
        <v>38</v>
      </c>
    </row>
    <row r="51" spans="1:30" ht="15.75">
      <c r="A51" s="22">
        <v>47</v>
      </c>
      <c r="B51" s="23" t="s">
        <v>77</v>
      </c>
      <c r="C51" s="22" t="s">
        <v>78</v>
      </c>
      <c r="D51" s="22" t="s">
        <v>79</v>
      </c>
      <c r="E51" s="38">
        <v>616.2</v>
      </c>
      <c r="F51" s="38"/>
      <c r="G51" s="38"/>
      <c r="H51" s="38"/>
      <c r="I51" s="38"/>
      <c r="J51" s="38">
        <v>613.4</v>
      </c>
      <c r="K51" s="38">
        <v>615.7</v>
      </c>
      <c r="L51" s="38">
        <v>610.3</v>
      </c>
      <c r="M51" s="38"/>
      <c r="N51" s="38">
        <v>616.6</v>
      </c>
      <c r="O51" s="39">
        <v>608.4</v>
      </c>
      <c r="P51" s="39"/>
      <c r="Q51" s="39"/>
      <c r="R51" s="39"/>
      <c r="S51" s="39"/>
      <c r="T51" s="39"/>
      <c r="U51" s="39"/>
      <c r="V51" s="39"/>
      <c r="W51" s="25">
        <v>3072.2</v>
      </c>
      <c r="X51" s="25">
        <v>613.45</v>
      </c>
      <c r="Y51" s="25">
        <f t="shared" si="3"/>
        <v>614.275</v>
      </c>
      <c r="Z51" s="25"/>
      <c r="AA51" s="25"/>
      <c r="AB51" s="25"/>
      <c r="AC51" s="25">
        <f t="shared" si="6"/>
        <v>614.275</v>
      </c>
      <c r="AD51" s="26" t="s">
        <v>38</v>
      </c>
    </row>
    <row r="52" spans="1:30" ht="15.75">
      <c r="A52" s="22">
        <v>48</v>
      </c>
      <c r="B52" s="23" t="s">
        <v>105</v>
      </c>
      <c r="C52" s="22" t="s">
        <v>106</v>
      </c>
      <c r="D52" s="22" t="s">
        <v>31</v>
      </c>
      <c r="E52" s="38">
        <v>614.3</v>
      </c>
      <c r="F52" s="38"/>
      <c r="G52" s="38"/>
      <c r="H52" s="38"/>
      <c r="I52" s="38"/>
      <c r="J52" s="39">
        <v>611.3</v>
      </c>
      <c r="K52" s="38">
        <v>614.1</v>
      </c>
      <c r="L52" s="38">
        <v>613.6</v>
      </c>
      <c r="M52" s="38"/>
      <c r="N52" s="38">
        <v>612.9</v>
      </c>
      <c r="O52" s="38">
        <v>615.8</v>
      </c>
      <c r="P52" s="38"/>
      <c r="Q52" s="38"/>
      <c r="R52" s="38"/>
      <c r="S52" s="38"/>
      <c r="T52" s="38"/>
      <c r="U52" s="38"/>
      <c r="V52" s="38"/>
      <c r="W52" s="25">
        <v>3070.7</v>
      </c>
      <c r="X52" s="19">
        <f>(N52+O52)/2</f>
        <v>614.3499999999999</v>
      </c>
      <c r="Y52" s="25">
        <f t="shared" si="3"/>
        <v>614.175</v>
      </c>
      <c r="Z52" s="25"/>
      <c r="AA52" s="25"/>
      <c r="AB52" s="25"/>
      <c r="AC52" s="25">
        <f t="shared" si="6"/>
        <v>614.175</v>
      </c>
      <c r="AD52" s="26" t="s">
        <v>38</v>
      </c>
    </row>
    <row r="53" spans="1:30" s="21" customFormat="1" ht="15.75">
      <c r="A53" s="15">
        <v>49</v>
      </c>
      <c r="B53" s="28" t="s">
        <v>201</v>
      </c>
      <c r="C53" s="15" t="s">
        <v>202</v>
      </c>
      <c r="D53" s="15" t="s">
        <v>59</v>
      </c>
      <c r="E53" s="40">
        <v>610</v>
      </c>
      <c r="F53" s="40"/>
      <c r="G53" s="40"/>
      <c r="H53" s="40"/>
      <c r="I53" s="40"/>
      <c r="J53" s="40">
        <v>613.2</v>
      </c>
      <c r="K53" s="41">
        <v>605.1</v>
      </c>
      <c r="L53" s="40">
        <v>615.7</v>
      </c>
      <c r="M53" s="40"/>
      <c r="N53" s="40">
        <v>618.9</v>
      </c>
      <c r="O53" s="40">
        <v>611.2</v>
      </c>
      <c r="P53" s="40"/>
      <c r="Q53" s="40"/>
      <c r="R53" s="40"/>
      <c r="S53" s="40"/>
      <c r="T53" s="40"/>
      <c r="U53" s="40"/>
      <c r="V53" s="40"/>
      <c r="W53" s="19">
        <v>3069</v>
      </c>
      <c r="X53" s="19">
        <f>(N53+O53)/2</f>
        <v>615.05</v>
      </c>
      <c r="Y53" s="19">
        <f t="shared" si="3"/>
        <v>614.0083333333333</v>
      </c>
      <c r="Z53" s="19"/>
      <c r="AA53" s="19"/>
      <c r="AB53" s="19"/>
      <c r="AC53" s="19">
        <f t="shared" si="6"/>
        <v>614.0083333333333</v>
      </c>
      <c r="AD53" s="20" t="s">
        <v>38</v>
      </c>
    </row>
    <row r="54" spans="1:30" ht="15.75">
      <c r="A54" s="22">
        <v>50</v>
      </c>
      <c r="B54" s="23" t="s">
        <v>129</v>
      </c>
      <c r="C54" s="22" t="s">
        <v>130</v>
      </c>
      <c r="D54" s="22" t="s">
        <v>59</v>
      </c>
      <c r="E54" s="38">
        <v>613.1</v>
      </c>
      <c r="F54" s="38"/>
      <c r="G54" s="38"/>
      <c r="H54" s="38"/>
      <c r="I54" s="38"/>
      <c r="J54" s="38">
        <v>611.9</v>
      </c>
      <c r="K54" s="38">
        <v>613.2</v>
      </c>
      <c r="L54" s="39">
        <v>610.1</v>
      </c>
      <c r="M54" s="38"/>
      <c r="N54" s="38">
        <v>614.2</v>
      </c>
      <c r="O54" s="38">
        <v>615.7</v>
      </c>
      <c r="P54" s="38"/>
      <c r="Q54" s="38"/>
      <c r="R54" s="38"/>
      <c r="S54" s="38"/>
      <c r="T54" s="38"/>
      <c r="U54" s="38"/>
      <c r="V54" s="38"/>
      <c r="W54" s="25">
        <v>3068.1</v>
      </c>
      <c r="X54" s="19">
        <f>(N54+O54)/2</f>
        <v>614.95</v>
      </c>
      <c r="Y54" s="25">
        <f t="shared" si="3"/>
        <v>613.8416666666667</v>
      </c>
      <c r="Z54" s="25"/>
      <c r="AA54" s="25"/>
      <c r="AB54" s="25"/>
      <c r="AC54" s="25">
        <f t="shared" si="6"/>
        <v>613.8416666666667</v>
      </c>
      <c r="AD54" s="26" t="s">
        <v>38</v>
      </c>
    </row>
    <row r="55" spans="1:30" s="21" customFormat="1" ht="15.75">
      <c r="A55" s="15">
        <v>51</v>
      </c>
      <c r="B55" s="23" t="s">
        <v>235</v>
      </c>
      <c r="C55" s="22" t="s">
        <v>236</v>
      </c>
      <c r="D55" s="22" t="s">
        <v>237</v>
      </c>
      <c r="E55" s="39">
        <v>605.4</v>
      </c>
      <c r="F55" s="38"/>
      <c r="G55" s="38"/>
      <c r="H55" s="38"/>
      <c r="I55" s="38"/>
      <c r="J55" s="38">
        <v>609.7</v>
      </c>
      <c r="K55" s="38">
        <v>610.7</v>
      </c>
      <c r="L55" s="38">
        <v>607.6</v>
      </c>
      <c r="M55" s="38"/>
      <c r="N55" s="122">
        <v>617</v>
      </c>
      <c r="O55" s="38">
        <v>619.6</v>
      </c>
      <c r="P55" s="38"/>
      <c r="Q55" s="38"/>
      <c r="R55" s="38"/>
      <c r="S55" s="38"/>
      <c r="T55" s="38"/>
      <c r="U55" s="38"/>
      <c r="V55" s="38"/>
      <c r="W55" s="25">
        <v>3064.6</v>
      </c>
      <c r="X55" s="19">
        <f>(N55+O55)/2</f>
        <v>618.3</v>
      </c>
      <c r="Y55" s="19">
        <f t="shared" si="3"/>
        <v>613.8166666666666</v>
      </c>
      <c r="Z55" s="19"/>
      <c r="AA55" s="19"/>
      <c r="AB55" s="19"/>
      <c r="AC55" s="19">
        <f t="shared" si="6"/>
        <v>613.8166666666666</v>
      </c>
      <c r="AD55" s="20" t="s">
        <v>38</v>
      </c>
    </row>
    <row r="56" spans="1:30" s="21" customFormat="1" ht="15.75">
      <c r="A56" s="15">
        <v>52</v>
      </c>
      <c r="B56" s="23" t="s">
        <v>242</v>
      </c>
      <c r="C56" s="22" t="s">
        <v>243</v>
      </c>
      <c r="D56" s="22" t="s">
        <v>59</v>
      </c>
      <c r="E56" s="38">
        <v>615.3</v>
      </c>
      <c r="F56" s="38"/>
      <c r="G56" s="38"/>
      <c r="H56" s="38"/>
      <c r="I56" s="38"/>
      <c r="J56" s="38">
        <v>606.5</v>
      </c>
      <c r="K56" s="38">
        <v>616.6</v>
      </c>
      <c r="L56" s="38">
        <v>613.7</v>
      </c>
      <c r="M56" s="38"/>
      <c r="N56" s="39">
        <v>603.4</v>
      </c>
      <c r="O56" s="38">
        <v>615.3</v>
      </c>
      <c r="P56" s="38"/>
      <c r="Q56" s="38"/>
      <c r="R56" s="38"/>
      <c r="S56" s="38"/>
      <c r="T56" s="38"/>
      <c r="U56" s="38"/>
      <c r="V56" s="38"/>
      <c r="W56" s="25">
        <v>3067.4</v>
      </c>
      <c r="X56" s="25">
        <v>614.5</v>
      </c>
      <c r="Y56" s="25">
        <f t="shared" si="3"/>
        <v>613.65</v>
      </c>
      <c r="Z56" s="25"/>
      <c r="AA56" s="25"/>
      <c r="AB56" s="25"/>
      <c r="AC56" s="25">
        <f t="shared" si="6"/>
        <v>613.65</v>
      </c>
      <c r="AD56" s="26" t="s">
        <v>38</v>
      </c>
    </row>
    <row r="57" spans="1:30" ht="15.75">
      <c r="A57" s="22">
        <v>53</v>
      </c>
      <c r="B57" s="23" t="s">
        <v>163</v>
      </c>
      <c r="C57" s="22" t="s">
        <v>164</v>
      </c>
      <c r="D57" s="22" t="s">
        <v>165</v>
      </c>
      <c r="E57" s="39">
        <v>593.9</v>
      </c>
      <c r="F57" s="38"/>
      <c r="G57" s="38"/>
      <c r="H57" s="38"/>
      <c r="I57" s="38"/>
      <c r="J57" s="38">
        <v>610.9</v>
      </c>
      <c r="K57" s="38">
        <v>615.7</v>
      </c>
      <c r="L57" s="38">
        <v>612.8</v>
      </c>
      <c r="M57" s="38"/>
      <c r="N57" s="38">
        <v>612.9</v>
      </c>
      <c r="O57" s="38">
        <v>615.4</v>
      </c>
      <c r="P57" s="38"/>
      <c r="Q57" s="38"/>
      <c r="R57" s="38"/>
      <c r="S57" s="38"/>
      <c r="T57" s="38"/>
      <c r="U57" s="38"/>
      <c r="V57" s="38"/>
      <c r="W57" s="25">
        <v>3067.7</v>
      </c>
      <c r="X57" s="19">
        <f>(N57+O57)/2</f>
        <v>614.15</v>
      </c>
      <c r="Y57" s="25">
        <f t="shared" si="3"/>
        <v>613.6416666666667</v>
      </c>
      <c r="Z57" s="25"/>
      <c r="AA57" s="25"/>
      <c r="AB57" s="25"/>
      <c r="AC57" s="25">
        <f t="shared" si="6"/>
        <v>613.6416666666667</v>
      </c>
      <c r="AD57" s="26" t="s">
        <v>38</v>
      </c>
    </row>
    <row r="58" spans="1:30" s="21" customFormat="1" ht="15.75">
      <c r="A58" s="15">
        <v>54</v>
      </c>
      <c r="B58" s="23" t="s">
        <v>250</v>
      </c>
      <c r="C58" s="22" t="s">
        <v>251</v>
      </c>
      <c r="D58" s="22" t="s">
        <v>165</v>
      </c>
      <c r="E58" s="38">
        <v>613.5</v>
      </c>
      <c r="F58" s="38"/>
      <c r="G58" s="38"/>
      <c r="H58" s="38"/>
      <c r="I58" s="38"/>
      <c r="J58" s="38">
        <v>614.8</v>
      </c>
      <c r="K58" s="38">
        <v>613.9</v>
      </c>
      <c r="L58" s="38">
        <v>612.7</v>
      </c>
      <c r="M58" s="38"/>
      <c r="N58" s="39">
        <v>610.4</v>
      </c>
      <c r="O58" s="38">
        <v>613.7</v>
      </c>
      <c r="P58" s="38"/>
      <c r="Q58" s="38"/>
      <c r="R58" s="38"/>
      <c r="S58" s="38"/>
      <c r="T58" s="38"/>
      <c r="U58" s="38"/>
      <c r="V58" s="38"/>
      <c r="W58" s="25">
        <v>3068.6</v>
      </c>
      <c r="X58" s="25">
        <v>613.2</v>
      </c>
      <c r="Y58" s="19">
        <f t="shared" si="3"/>
        <v>613.6333333333333</v>
      </c>
      <c r="Z58" s="19"/>
      <c r="AA58" s="19"/>
      <c r="AB58" s="19"/>
      <c r="AC58" s="19">
        <f t="shared" si="6"/>
        <v>613.6333333333333</v>
      </c>
      <c r="AD58" s="20" t="s">
        <v>38</v>
      </c>
    </row>
    <row r="59" spans="1:30" s="21" customFormat="1" ht="15.75">
      <c r="A59" s="15">
        <v>55</v>
      </c>
      <c r="B59" s="27" t="s">
        <v>182</v>
      </c>
      <c r="C59" s="15" t="s">
        <v>183</v>
      </c>
      <c r="D59" s="15" t="s">
        <v>165</v>
      </c>
      <c r="E59" s="40">
        <v>616.7</v>
      </c>
      <c r="F59" s="40"/>
      <c r="G59" s="40"/>
      <c r="H59" s="40"/>
      <c r="I59" s="40"/>
      <c r="J59" s="40">
        <v>606.8</v>
      </c>
      <c r="K59" s="41">
        <v>606.3</v>
      </c>
      <c r="L59" s="40">
        <v>610.6</v>
      </c>
      <c r="M59" s="40"/>
      <c r="N59" s="40">
        <v>615.8</v>
      </c>
      <c r="O59" s="40">
        <v>615.8</v>
      </c>
      <c r="P59" s="40"/>
      <c r="Q59" s="40"/>
      <c r="R59" s="40"/>
      <c r="S59" s="40"/>
      <c r="T59" s="40"/>
      <c r="U59" s="40"/>
      <c r="V59" s="40"/>
      <c r="W59" s="19">
        <v>3065.7</v>
      </c>
      <c r="X59" s="19">
        <f>(N59+O59)/2</f>
        <v>615.8</v>
      </c>
      <c r="Y59" s="19">
        <f t="shared" si="3"/>
        <v>613.5833333333334</v>
      </c>
      <c r="Z59" s="19"/>
      <c r="AA59" s="19"/>
      <c r="AB59" s="19"/>
      <c r="AC59" s="19">
        <f t="shared" si="6"/>
        <v>613.5833333333334</v>
      </c>
      <c r="AD59" s="20" t="s">
        <v>38</v>
      </c>
    </row>
    <row r="60" spans="1:30" ht="15.75">
      <c r="A60" s="22">
        <v>56</v>
      </c>
      <c r="B60" s="35" t="s">
        <v>1398</v>
      </c>
      <c r="C60" s="34" t="s">
        <v>1399</v>
      </c>
      <c r="D60" s="34" t="s">
        <v>26</v>
      </c>
      <c r="E60" s="40">
        <v>614.1</v>
      </c>
      <c r="F60" s="40"/>
      <c r="G60" s="40"/>
      <c r="H60" s="40"/>
      <c r="I60" s="40"/>
      <c r="J60" s="40">
        <v>612.2</v>
      </c>
      <c r="K60" s="40">
        <v>618.6</v>
      </c>
      <c r="L60" s="40">
        <v>613</v>
      </c>
      <c r="M60" s="40"/>
      <c r="N60" s="41">
        <v>609</v>
      </c>
      <c r="O60" s="40">
        <v>611</v>
      </c>
      <c r="P60" s="40"/>
      <c r="Q60" s="40"/>
      <c r="R60" s="40"/>
      <c r="S60" s="40"/>
      <c r="T60" s="40"/>
      <c r="U60" s="40"/>
      <c r="V60" s="40"/>
      <c r="W60" s="19">
        <v>3068.9</v>
      </c>
      <c r="X60" s="19">
        <v>612</v>
      </c>
      <c r="Y60" s="19">
        <f t="shared" si="3"/>
        <v>613.4833333333333</v>
      </c>
      <c r="Z60" s="19"/>
      <c r="AA60" s="19"/>
      <c r="AB60" s="35"/>
      <c r="AC60" s="19">
        <f t="shared" si="6"/>
        <v>613.4833333333333</v>
      </c>
      <c r="AD60" s="141" t="s">
        <v>38</v>
      </c>
    </row>
    <row r="61" spans="1:30" s="21" customFormat="1" ht="15.75">
      <c r="A61" s="15">
        <v>57</v>
      </c>
      <c r="B61" s="27" t="s">
        <v>173</v>
      </c>
      <c r="C61" s="15" t="s">
        <v>174</v>
      </c>
      <c r="D61" s="15" t="s">
        <v>49</v>
      </c>
      <c r="E61" s="40">
        <v>618.7</v>
      </c>
      <c r="F61" s="40"/>
      <c r="G61" s="40"/>
      <c r="H61" s="40"/>
      <c r="I61" s="40"/>
      <c r="J61" s="41">
        <v>601.8</v>
      </c>
      <c r="K61" s="40">
        <v>609</v>
      </c>
      <c r="L61" s="40">
        <v>612.8</v>
      </c>
      <c r="M61" s="40"/>
      <c r="N61" s="40">
        <v>611.8</v>
      </c>
      <c r="O61" s="40">
        <v>614.1</v>
      </c>
      <c r="P61" s="40"/>
      <c r="Q61" s="40"/>
      <c r="R61" s="40"/>
      <c r="S61" s="40"/>
      <c r="T61" s="40"/>
      <c r="U61" s="40"/>
      <c r="V61" s="40"/>
      <c r="W61" s="19">
        <v>3066.4</v>
      </c>
      <c r="X61" s="19">
        <f>(N61+O61)/2</f>
        <v>612.95</v>
      </c>
      <c r="Y61" s="19">
        <f t="shared" si="3"/>
        <v>613.225</v>
      </c>
      <c r="Z61" s="19"/>
      <c r="AA61" s="19"/>
      <c r="AB61" s="19"/>
      <c r="AC61" s="19">
        <f t="shared" si="6"/>
        <v>613.225</v>
      </c>
      <c r="AD61" s="20" t="s">
        <v>38</v>
      </c>
    </row>
    <row r="62" spans="1:30" s="21" customFormat="1" ht="15.75">
      <c r="A62" s="15">
        <v>58</v>
      </c>
      <c r="B62" s="27" t="s">
        <v>158</v>
      </c>
      <c r="C62" s="15" t="s">
        <v>159</v>
      </c>
      <c r="D62" s="15" t="s">
        <v>160</v>
      </c>
      <c r="E62" s="40">
        <v>613.7</v>
      </c>
      <c r="F62" s="40"/>
      <c r="G62" s="40"/>
      <c r="H62" s="40"/>
      <c r="I62" s="40"/>
      <c r="J62" s="40">
        <v>611.3</v>
      </c>
      <c r="K62" s="40">
        <v>612.1</v>
      </c>
      <c r="L62" s="40">
        <v>615.6</v>
      </c>
      <c r="M62" s="40"/>
      <c r="N62" s="41">
        <v>604.7</v>
      </c>
      <c r="O62" s="40">
        <v>612.5</v>
      </c>
      <c r="P62" s="40"/>
      <c r="Q62" s="40"/>
      <c r="R62" s="40"/>
      <c r="S62" s="40"/>
      <c r="T62" s="40"/>
      <c r="U62" s="40"/>
      <c r="V62" s="40"/>
      <c r="W62" s="19">
        <v>3065.2</v>
      </c>
      <c r="X62" s="19">
        <v>614.05</v>
      </c>
      <c r="Y62" s="19">
        <f t="shared" si="3"/>
        <v>613.2083333333334</v>
      </c>
      <c r="Z62" s="19"/>
      <c r="AA62" s="19"/>
      <c r="AB62" s="19"/>
      <c r="AC62" s="19">
        <f t="shared" si="6"/>
        <v>613.2083333333334</v>
      </c>
      <c r="AD62" s="20" t="s">
        <v>38</v>
      </c>
    </row>
    <row r="63" spans="1:30" s="21" customFormat="1" ht="15.75">
      <c r="A63" s="15">
        <v>59</v>
      </c>
      <c r="B63" s="23" t="s">
        <v>224</v>
      </c>
      <c r="C63" s="22" t="s">
        <v>225</v>
      </c>
      <c r="D63" s="22" t="s">
        <v>59</v>
      </c>
      <c r="E63" s="38">
        <v>615.1</v>
      </c>
      <c r="F63" s="38"/>
      <c r="G63" s="38"/>
      <c r="H63" s="38"/>
      <c r="I63" s="38"/>
      <c r="J63" s="38">
        <v>606.7</v>
      </c>
      <c r="K63" s="38">
        <v>614.1</v>
      </c>
      <c r="L63" s="38">
        <v>615.2</v>
      </c>
      <c r="M63" s="38"/>
      <c r="N63" s="38">
        <v>613.1</v>
      </c>
      <c r="O63" s="39">
        <v>602.8</v>
      </c>
      <c r="P63" s="39"/>
      <c r="Q63" s="39"/>
      <c r="R63" s="39"/>
      <c r="S63" s="39"/>
      <c r="T63" s="39"/>
      <c r="U63" s="39"/>
      <c r="V63" s="39"/>
      <c r="W63" s="25">
        <v>3064.2</v>
      </c>
      <c r="X63" s="25">
        <v>614.15</v>
      </c>
      <c r="Y63" s="19">
        <f t="shared" si="3"/>
        <v>613.0583333333333</v>
      </c>
      <c r="Z63" s="19"/>
      <c r="AA63" s="19"/>
      <c r="AB63" s="19"/>
      <c r="AC63" s="19">
        <f t="shared" si="6"/>
        <v>613.0583333333333</v>
      </c>
      <c r="AD63" s="20" t="s">
        <v>38</v>
      </c>
    </row>
    <row r="64" spans="1:30" ht="15.75">
      <c r="A64" s="22">
        <v>60</v>
      </c>
      <c r="B64" s="23" t="s">
        <v>1263</v>
      </c>
      <c r="C64" s="22" t="s">
        <v>1264</v>
      </c>
      <c r="D64" s="22" t="s">
        <v>59</v>
      </c>
      <c r="E64" s="24">
        <v>600.4</v>
      </c>
      <c r="F64" s="24"/>
      <c r="G64" s="24">
        <v>609.9</v>
      </c>
      <c r="H64" s="38">
        <v>614.6</v>
      </c>
      <c r="I64" s="38"/>
      <c r="J64" s="38">
        <v>613.7</v>
      </c>
      <c r="K64" s="38">
        <v>616</v>
      </c>
      <c r="L64" s="38">
        <v>613.9</v>
      </c>
      <c r="M64" s="38"/>
      <c r="N64" s="38">
        <v>607.5</v>
      </c>
      <c r="O64" s="39">
        <v>606.8</v>
      </c>
      <c r="P64" s="39"/>
      <c r="Q64" s="39"/>
      <c r="R64" s="39"/>
      <c r="S64" s="39"/>
      <c r="T64" s="39"/>
      <c r="U64" s="39"/>
      <c r="V64" s="39"/>
      <c r="W64" s="25">
        <v>3065.7</v>
      </c>
      <c r="X64" s="25">
        <v>610.7</v>
      </c>
      <c r="Y64" s="25">
        <f t="shared" si="3"/>
        <v>612.7333333333332</v>
      </c>
      <c r="Z64" s="25"/>
      <c r="AA64" s="25"/>
      <c r="AB64" s="25"/>
      <c r="AC64" s="25">
        <f t="shared" si="6"/>
        <v>612.7333333333332</v>
      </c>
      <c r="AD64" s="26" t="s">
        <v>38</v>
      </c>
    </row>
    <row r="65" spans="1:30" s="21" customFormat="1" ht="15.75">
      <c r="A65" s="15">
        <v>61</v>
      </c>
      <c r="B65" s="27" t="s">
        <v>60</v>
      </c>
      <c r="C65" s="15" t="s">
        <v>61</v>
      </c>
      <c r="D65" s="15" t="s">
        <v>49</v>
      </c>
      <c r="E65" s="40">
        <v>614.3</v>
      </c>
      <c r="F65" s="40"/>
      <c r="G65" s="40"/>
      <c r="H65" s="40"/>
      <c r="I65" s="40"/>
      <c r="J65" s="40">
        <v>606.9</v>
      </c>
      <c r="K65" s="40">
        <v>605.6</v>
      </c>
      <c r="L65" s="40"/>
      <c r="M65" s="40"/>
      <c r="N65" s="38">
        <v>612.6</v>
      </c>
      <c r="O65" s="40">
        <v>614.7</v>
      </c>
      <c r="P65" s="40"/>
      <c r="Q65" s="40"/>
      <c r="R65" s="40"/>
      <c r="S65" s="40"/>
      <c r="T65" s="40"/>
      <c r="U65" s="40"/>
      <c r="V65" s="40"/>
      <c r="W65" s="19">
        <v>3054.1</v>
      </c>
      <c r="X65" s="19">
        <f>(N65+O65)/2</f>
        <v>613.6500000000001</v>
      </c>
      <c r="Y65" s="19">
        <f t="shared" si="3"/>
        <v>611.2916666666666</v>
      </c>
      <c r="Z65" s="19"/>
      <c r="AA65" s="19"/>
      <c r="AB65" s="19"/>
      <c r="AC65" s="19">
        <f t="shared" si="6"/>
        <v>611.2916666666666</v>
      </c>
      <c r="AD65" s="20" t="s">
        <v>38</v>
      </c>
    </row>
    <row r="66" spans="1:30" s="21" customFormat="1" ht="15.75">
      <c r="A66" s="15">
        <v>62</v>
      </c>
      <c r="B66" s="23" t="s">
        <v>256</v>
      </c>
      <c r="C66" s="22" t="s">
        <v>257</v>
      </c>
      <c r="D66" s="22" t="s">
        <v>59</v>
      </c>
      <c r="E66" s="39">
        <v>599.9</v>
      </c>
      <c r="F66" s="38"/>
      <c r="G66" s="38"/>
      <c r="H66" s="38"/>
      <c r="I66" s="38"/>
      <c r="J66" s="38">
        <v>611.3</v>
      </c>
      <c r="K66" s="38">
        <v>612.3</v>
      </c>
      <c r="L66" s="38">
        <v>604.2</v>
      </c>
      <c r="M66" s="38"/>
      <c r="N66" s="38">
        <v>613.7</v>
      </c>
      <c r="O66" s="38">
        <v>618</v>
      </c>
      <c r="P66" s="38"/>
      <c r="Q66" s="38"/>
      <c r="R66" s="38"/>
      <c r="S66" s="38"/>
      <c r="T66" s="38"/>
      <c r="U66" s="38"/>
      <c r="V66" s="38"/>
      <c r="W66" s="25">
        <v>3059.5</v>
      </c>
      <c r="X66" s="19">
        <f>(N66+O66)/2</f>
        <v>615.85</v>
      </c>
      <c r="Y66" s="19">
        <f t="shared" si="3"/>
        <v>612.5583333333333</v>
      </c>
      <c r="Z66" s="19"/>
      <c r="AA66" s="19"/>
      <c r="AB66" s="19"/>
      <c r="AC66" s="19">
        <f t="shared" si="6"/>
        <v>612.5583333333333</v>
      </c>
      <c r="AD66" s="20" t="s">
        <v>38</v>
      </c>
    </row>
    <row r="67" spans="1:30" ht="15.75">
      <c r="A67" s="22">
        <v>63</v>
      </c>
      <c r="B67" s="23" t="s">
        <v>248</v>
      </c>
      <c r="C67" s="22" t="s">
        <v>249</v>
      </c>
      <c r="D67" s="22" t="s">
        <v>59</v>
      </c>
      <c r="E67" s="38">
        <v>610.6</v>
      </c>
      <c r="F67" s="38"/>
      <c r="G67" s="38"/>
      <c r="H67" s="38"/>
      <c r="I67" s="38"/>
      <c r="J67" s="38">
        <v>615.1</v>
      </c>
      <c r="K67" s="38">
        <v>614.7</v>
      </c>
      <c r="L67" s="38">
        <v>609.5</v>
      </c>
      <c r="M67" s="38"/>
      <c r="N67" s="38">
        <v>612.8</v>
      </c>
      <c r="O67" s="39">
        <v>602.1</v>
      </c>
      <c r="P67" s="39"/>
      <c r="Q67" s="39"/>
      <c r="R67" s="39"/>
      <c r="S67" s="39"/>
      <c r="T67" s="39"/>
      <c r="U67" s="39"/>
      <c r="V67" s="39"/>
      <c r="W67" s="25">
        <v>3062.7</v>
      </c>
      <c r="X67" s="25">
        <v>611.15</v>
      </c>
      <c r="Y67" s="19">
        <f t="shared" si="3"/>
        <v>612.3083333333333</v>
      </c>
      <c r="Z67" s="19"/>
      <c r="AA67" s="19"/>
      <c r="AB67" s="19"/>
      <c r="AC67" s="19">
        <f t="shared" si="6"/>
        <v>612.3083333333333</v>
      </c>
      <c r="AD67" s="20" t="s">
        <v>38</v>
      </c>
    </row>
    <row r="68" spans="1:30" s="21" customFormat="1" ht="15.75">
      <c r="A68" s="15">
        <v>64</v>
      </c>
      <c r="B68" s="27" t="s">
        <v>180</v>
      </c>
      <c r="C68" s="15" t="s">
        <v>181</v>
      </c>
      <c r="D68" s="15" t="s">
        <v>59</v>
      </c>
      <c r="E68" s="41">
        <v>597.7</v>
      </c>
      <c r="F68" s="40"/>
      <c r="G68" s="40"/>
      <c r="H68" s="40"/>
      <c r="I68" s="40"/>
      <c r="J68" s="40">
        <v>612.2</v>
      </c>
      <c r="K68" s="40">
        <v>615.7</v>
      </c>
      <c r="L68" s="40">
        <v>615</v>
      </c>
      <c r="M68" s="40"/>
      <c r="N68" s="40">
        <v>608.6</v>
      </c>
      <c r="O68" s="40">
        <v>611.9</v>
      </c>
      <c r="P68" s="40"/>
      <c r="Q68" s="40"/>
      <c r="R68" s="40"/>
      <c r="S68" s="40"/>
      <c r="T68" s="40"/>
      <c r="U68" s="40"/>
      <c r="V68" s="40"/>
      <c r="W68" s="19">
        <v>3063.4</v>
      </c>
      <c r="X68" s="19">
        <f>(N68+O68)/2</f>
        <v>610.25</v>
      </c>
      <c r="Y68" s="19">
        <f t="shared" si="3"/>
        <v>612.275</v>
      </c>
      <c r="Z68" s="19"/>
      <c r="AA68" s="19"/>
      <c r="AB68" s="19"/>
      <c r="AC68" s="19">
        <f t="shared" si="6"/>
        <v>612.275</v>
      </c>
      <c r="AD68" s="20" t="s">
        <v>38</v>
      </c>
    </row>
    <row r="69" spans="1:30" s="21" customFormat="1" ht="15.75">
      <c r="A69" s="15">
        <v>65</v>
      </c>
      <c r="B69" s="28" t="s">
        <v>178</v>
      </c>
      <c r="C69" s="15" t="s">
        <v>179</v>
      </c>
      <c r="D69" s="15" t="s">
        <v>165</v>
      </c>
      <c r="E69" s="40">
        <v>612.4</v>
      </c>
      <c r="F69" s="40"/>
      <c r="G69" s="40"/>
      <c r="H69" s="40"/>
      <c r="I69" s="40"/>
      <c r="J69" s="40">
        <v>610.2</v>
      </c>
      <c r="K69" s="41">
        <v>609.1</v>
      </c>
      <c r="L69" s="40">
        <v>612.2</v>
      </c>
      <c r="M69" s="40"/>
      <c r="N69" s="40">
        <v>610.6</v>
      </c>
      <c r="O69" s="40">
        <v>614.4</v>
      </c>
      <c r="P69" s="40"/>
      <c r="Q69" s="40"/>
      <c r="R69" s="40"/>
      <c r="S69" s="40"/>
      <c r="T69" s="40"/>
      <c r="U69" s="40"/>
      <c r="V69" s="40"/>
      <c r="W69" s="19">
        <v>3059.8</v>
      </c>
      <c r="X69" s="19">
        <f>(N69+O69)/2</f>
        <v>612.5</v>
      </c>
      <c r="Y69" s="19">
        <f t="shared" si="3"/>
        <v>612.0500000000001</v>
      </c>
      <c r="Z69" s="19"/>
      <c r="AA69" s="19"/>
      <c r="AB69" s="19"/>
      <c r="AC69" s="19">
        <f t="shared" si="6"/>
        <v>612.0500000000001</v>
      </c>
      <c r="AD69" s="20" t="s">
        <v>38</v>
      </c>
    </row>
    <row r="70" spans="1:30" s="21" customFormat="1" ht="15.75">
      <c r="A70" s="15">
        <v>66</v>
      </c>
      <c r="B70" s="27" t="s">
        <v>170</v>
      </c>
      <c r="C70" s="15" t="s">
        <v>171</v>
      </c>
      <c r="D70" s="15" t="s">
        <v>64</v>
      </c>
      <c r="E70" s="40">
        <v>610.7</v>
      </c>
      <c r="F70" s="40"/>
      <c r="G70" s="40"/>
      <c r="H70" s="40"/>
      <c r="I70" s="40"/>
      <c r="J70" s="40">
        <v>610.7</v>
      </c>
      <c r="K70" s="41" t="s">
        <v>172</v>
      </c>
      <c r="L70" s="40">
        <v>612.8</v>
      </c>
      <c r="M70" s="40"/>
      <c r="N70" s="40">
        <v>614.8</v>
      </c>
      <c r="O70" s="40">
        <v>610.2</v>
      </c>
      <c r="P70" s="40"/>
      <c r="Q70" s="40"/>
      <c r="R70" s="40"/>
      <c r="S70" s="40"/>
      <c r="T70" s="40"/>
      <c r="U70" s="40"/>
      <c r="V70" s="40"/>
      <c r="W70" s="19">
        <v>3059.2</v>
      </c>
      <c r="X70" s="19">
        <f>(N70+O70)/2</f>
        <v>612.5</v>
      </c>
      <c r="Y70" s="19">
        <f t="shared" si="3"/>
        <v>611.9499999999999</v>
      </c>
      <c r="Z70" s="19"/>
      <c r="AA70" s="19"/>
      <c r="AB70" s="19"/>
      <c r="AC70" s="19">
        <f t="shared" si="6"/>
        <v>611.9499999999999</v>
      </c>
      <c r="AD70" s="20" t="s">
        <v>38</v>
      </c>
    </row>
    <row r="71" spans="1:30" ht="15.75">
      <c r="A71" s="22">
        <v>67</v>
      </c>
      <c r="B71" s="23" t="s">
        <v>216</v>
      </c>
      <c r="C71" s="22" t="s">
        <v>217</v>
      </c>
      <c r="D71" s="22" t="s">
        <v>88</v>
      </c>
      <c r="E71" s="38">
        <v>609.9</v>
      </c>
      <c r="F71" s="38"/>
      <c r="G71" s="38"/>
      <c r="H71" s="38"/>
      <c r="I71" s="38"/>
      <c r="J71" s="38">
        <v>610</v>
      </c>
      <c r="K71" s="38">
        <v>608.5</v>
      </c>
      <c r="L71" s="38">
        <v>614</v>
      </c>
      <c r="M71" s="38"/>
      <c r="N71" s="39">
        <v>606.2</v>
      </c>
      <c r="O71" s="38">
        <v>614.6</v>
      </c>
      <c r="P71" s="38"/>
      <c r="Q71" s="38"/>
      <c r="R71" s="38"/>
      <c r="S71" s="38"/>
      <c r="T71" s="38"/>
      <c r="U71" s="38"/>
      <c r="V71" s="38"/>
      <c r="W71" s="25">
        <v>3057</v>
      </c>
      <c r="X71" s="25">
        <v>614.3</v>
      </c>
      <c r="Y71" s="19">
        <f t="shared" si="3"/>
        <v>611.8833333333333</v>
      </c>
      <c r="Z71" s="19"/>
      <c r="AA71" s="19"/>
      <c r="AB71" s="19"/>
      <c r="AC71" s="19">
        <f t="shared" si="6"/>
        <v>611.8833333333333</v>
      </c>
      <c r="AD71" s="20" t="s">
        <v>38</v>
      </c>
    </row>
    <row r="72" spans="1:30" s="21" customFormat="1" ht="15.75">
      <c r="A72" s="15">
        <v>68</v>
      </c>
      <c r="B72" s="35" t="s">
        <v>291</v>
      </c>
      <c r="C72" s="34" t="s">
        <v>292</v>
      </c>
      <c r="D72" s="34" t="s">
        <v>293</v>
      </c>
      <c r="E72" s="40">
        <v>610.8</v>
      </c>
      <c r="F72" s="40"/>
      <c r="G72" s="40"/>
      <c r="H72" s="40"/>
      <c r="I72" s="40"/>
      <c r="J72" s="41">
        <v>602.4</v>
      </c>
      <c r="K72" s="40">
        <v>612.7</v>
      </c>
      <c r="L72" s="40">
        <v>606.4</v>
      </c>
      <c r="M72" s="40"/>
      <c r="N72" s="40">
        <v>614</v>
      </c>
      <c r="O72" s="40">
        <v>613.3</v>
      </c>
      <c r="P72" s="40"/>
      <c r="Q72" s="40"/>
      <c r="R72" s="40"/>
      <c r="S72" s="40"/>
      <c r="T72" s="40"/>
      <c r="U72" s="40"/>
      <c r="V72" s="40"/>
      <c r="W72" s="19">
        <v>3057.2</v>
      </c>
      <c r="X72" s="19">
        <f>(N72+O72)/2</f>
        <v>613.65</v>
      </c>
      <c r="Y72" s="19">
        <f aca="true" t="shared" si="7" ref="Y72:Y120">(W72+X72)/6</f>
        <v>611.8083333333333</v>
      </c>
      <c r="Z72" s="19"/>
      <c r="AA72" s="19"/>
      <c r="AB72" s="25"/>
      <c r="AC72" s="19">
        <f t="shared" si="6"/>
        <v>611.8083333333333</v>
      </c>
      <c r="AD72" s="142" t="s">
        <v>38</v>
      </c>
    </row>
    <row r="73" spans="1:30" ht="15.75">
      <c r="A73" s="22">
        <v>69</v>
      </c>
      <c r="B73" s="27" t="s">
        <v>1269</v>
      </c>
      <c r="C73" s="15" t="s">
        <v>1270</v>
      </c>
      <c r="D73" s="15" t="s">
        <v>59</v>
      </c>
      <c r="E73" s="40">
        <v>612.9</v>
      </c>
      <c r="F73" s="43"/>
      <c r="G73" s="43"/>
      <c r="H73" s="43"/>
      <c r="I73" s="43"/>
      <c r="J73" s="40">
        <v>611</v>
      </c>
      <c r="K73" s="40">
        <v>616.5</v>
      </c>
      <c r="L73" s="40">
        <v>610</v>
      </c>
      <c r="M73" s="40"/>
      <c r="N73" s="41">
        <v>607</v>
      </c>
      <c r="O73" s="40">
        <v>609.4</v>
      </c>
      <c r="P73" s="40"/>
      <c r="Q73" s="40"/>
      <c r="R73" s="40"/>
      <c r="S73" s="40"/>
      <c r="T73" s="40"/>
      <c r="U73" s="40"/>
      <c r="V73" s="40"/>
      <c r="W73" s="19">
        <v>3059.8</v>
      </c>
      <c r="X73" s="19">
        <v>609.7</v>
      </c>
      <c r="Y73" s="19">
        <f t="shared" si="7"/>
        <v>611.5833333333334</v>
      </c>
      <c r="Z73" s="19"/>
      <c r="AA73" s="19"/>
      <c r="AB73" s="19"/>
      <c r="AC73" s="19">
        <f t="shared" si="6"/>
        <v>611.5833333333334</v>
      </c>
      <c r="AD73" s="20" t="s">
        <v>38</v>
      </c>
    </row>
    <row r="74" spans="1:30" s="21" customFormat="1" ht="15.75">
      <c r="A74" s="15">
        <v>70</v>
      </c>
      <c r="B74" s="27" t="s">
        <v>176</v>
      </c>
      <c r="C74" s="15" t="s">
        <v>177</v>
      </c>
      <c r="D74" s="15" t="s">
        <v>59</v>
      </c>
      <c r="E74" s="40">
        <v>613.4</v>
      </c>
      <c r="F74" s="40"/>
      <c r="G74" s="40"/>
      <c r="H74" s="40"/>
      <c r="I74" s="40"/>
      <c r="J74" s="40">
        <v>612.7</v>
      </c>
      <c r="K74" s="40">
        <v>608.2</v>
      </c>
      <c r="L74" s="40">
        <v>610.4</v>
      </c>
      <c r="M74" s="40"/>
      <c r="N74" s="41">
        <v>603.7</v>
      </c>
      <c r="O74" s="40">
        <v>612.8</v>
      </c>
      <c r="P74" s="40"/>
      <c r="Q74" s="40"/>
      <c r="R74" s="40"/>
      <c r="S74" s="40"/>
      <c r="T74" s="40"/>
      <c r="U74" s="40"/>
      <c r="V74" s="40"/>
      <c r="W74" s="19">
        <v>3057.5</v>
      </c>
      <c r="X74" s="19">
        <v>611.6</v>
      </c>
      <c r="Y74" s="19">
        <f t="shared" si="7"/>
        <v>611.5166666666667</v>
      </c>
      <c r="Z74" s="19"/>
      <c r="AA74" s="19"/>
      <c r="AB74" s="19"/>
      <c r="AC74" s="19">
        <f t="shared" si="6"/>
        <v>611.5166666666667</v>
      </c>
      <c r="AD74" s="20" t="s">
        <v>38</v>
      </c>
    </row>
    <row r="75" spans="1:30" s="21" customFormat="1" ht="15.75">
      <c r="A75" s="15">
        <v>71</v>
      </c>
      <c r="B75" s="23" t="s">
        <v>62</v>
      </c>
      <c r="C75" s="22" t="s">
        <v>63</v>
      </c>
      <c r="D75" s="22" t="s">
        <v>64</v>
      </c>
      <c r="E75" s="39">
        <v>607.3</v>
      </c>
      <c r="F75" s="38"/>
      <c r="G75" s="38"/>
      <c r="H75" s="38"/>
      <c r="I75" s="38"/>
      <c r="J75" s="38">
        <v>612.1</v>
      </c>
      <c r="K75" s="38">
        <v>613.5</v>
      </c>
      <c r="L75" s="38">
        <v>612.8</v>
      </c>
      <c r="M75" s="38"/>
      <c r="N75" s="38">
        <v>608</v>
      </c>
      <c r="O75" s="38">
        <v>611.7</v>
      </c>
      <c r="P75" s="38"/>
      <c r="Q75" s="38"/>
      <c r="R75" s="38"/>
      <c r="S75" s="38"/>
      <c r="T75" s="38"/>
      <c r="U75" s="38"/>
      <c r="V75" s="38"/>
      <c r="W75" s="25">
        <v>3058.1</v>
      </c>
      <c r="X75" s="19">
        <f>(N75+O75)/2</f>
        <v>609.85</v>
      </c>
      <c r="Y75" s="25">
        <f t="shared" si="7"/>
        <v>611.3249999999999</v>
      </c>
      <c r="Z75" s="25"/>
      <c r="AA75" s="25"/>
      <c r="AB75" s="25"/>
      <c r="AC75" s="25">
        <f t="shared" si="6"/>
        <v>611.3249999999999</v>
      </c>
      <c r="AD75" s="26" t="s">
        <v>38</v>
      </c>
    </row>
    <row r="76" spans="1:30" s="21" customFormat="1" ht="15.75">
      <c r="A76" s="15">
        <v>72</v>
      </c>
      <c r="B76" s="23" t="s">
        <v>151</v>
      </c>
      <c r="C76" s="22" t="s">
        <v>152</v>
      </c>
      <c r="D76" s="22" t="s">
        <v>71</v>
      </c>
      <c r="E76" s="38">
        <v>609.3</v>
      </c>
      <c r="F76" s="38"/>
      <c r="G76" s="38"/>
      <c r="H76" s="38"/>
      <c r="I76" s="38"/>
      <c r="J76" s="38">
        <v>610.1</v>
      </c>
      <c r="K76" s="38">
        <v>607.2</v>
      </c>
      <c r="L76" s="38">
        <v>610.1</v>
      </c>
      <c r="M76" s="38"/>
      <c r="N76" s="39">
        <v>604.8</v>
      </c>
      <c r="O76" s="38">
        <v>615.8</v>
      </c>
      <c r="P76" s="38"/>
      <c r="Q76" s="38"/>
      <c r="R76" s="38"/>
      <c r="S76" s="38"/>
      <c r="T76" s="38"/>
      <c r="U76" s="38"/>
      <c r="V76" s="38"/>
      <c r="W76" s="25">
        <v>3052.5</v>
      </c>
      <c r="X76" s="25">
        <v>612.95</v>
      </c>
      <c r="Y76" s="25">
        <f t="shared" si="7"/>
        <v>610.9083333333333</v>
      </c>
      <c r="Z76" s="25"/>
      <c r="AA76" s="25"/>
      <c r="AB76" s="25"/>
      <c r="AC76" s="25">
        <f t="shared" si="6"/>
        <v>610.9083333333333</v>
      </c>
      <c r="AD76" s="26" t="s">
        <v>38</v>
      </c>
    </row>
    <row r="77" spans="1:30" s="21" customFormat="1" ht="15.75">
      <c r="A77" s="15">
        <v>73</v>
      </c>
      <c r="B77" s="27" t="s">
        <v>145</v>
      </c>
      <c r="C77" s="15" t="s">
        <v>146</v>
      </c>
      <c r="D77" s="15" t="s">
        <v>49</v>
      </c>
      <c r="E77" s="40">
        <v>613.2</v>
      </c>
      <c r="F77" s="40" t="s">
        <v>147</v>
      </c>
      <c r="G77" s="40"/>
      <c r="H77" s="40"/>
      <c r="I77" s="40"/>
      <c r="J77" s="40">
        <v>612.6</v>
      </c>
      <c r="K77" s="41">
        <v>602.1</v>
      </c>
      <c r="L77" s="40">
        <v>612.2</v>
      </c>
      <c r="M77" s="40"/>
      <c r="N77" s="40">
        <v>610.2</v>
      </c>
      <c r="O77" s="40">
        <v>607.9</v>
      </c>
      <c r="P77" s="40"/>
      <c r="Q77" s="40"/>
      <c r="R77" s="40"/>
      <c r="S77" s="40"/>
      <c r="T77" s="40"/>
      <c r="U77" s="40"/>
      <c r="V77" s="40"/>
      <c r="W77" s="19">
        <v>3056.1</v>
      </c>
      <c r="X77" s="19">
        <v>609.05</v>
      </c>
      <c r="Y77" s="19">
        <f t="shared" si="7"/>
        <v>610.8583333333332</v>
      </c>
      <c r="Z77" s="19"/>
      <c r="AA77" s="19"/>
      <c r="AB77" s="19"/>
      <c r="AC77" s="19">
        <f t="shared" si="6"/>
        <v>610.8583333333332</v>
      </c>
      <c r="AD77" s="20" t="s">
        <v>38</v>
      </c>
    </row>
    <row r="78" spans="1:30" s="21" customFormat="1" ht="15.75">
      <c r="A78" s="15">
        <v>74</v>
      </c>
      <c r="B78" s="27" t="s">
        <v>1284</v>
      </c>
      <c r="C78" s="15" t="s">
        <v>1285</v>
      </c>
      <c r="D78" s="15" t="s">
        <v>293</v>
      </c>
      <c r="E78" s="41">
        <v>604.9</v>
      </c>
      <c r="F78" s="43"/>
      <c r="G78" s="43"/>
      <c r="H78" s="43"/>
      <c r="I78" s="43"/>
      <c r="J78" s="40">
        <v>608.1</v>
      </c>
      <c r="K78" s="40">
        <v>608.5</v>
      </c>
      <c r="L78" s="40">
        <v>614</v>
      </c>
      <c r="M78" s="40"/>
      <c r="N78" s="40">
        <v>609.4</v>
      </c>
      <c r="O78" s="40">
        <v>613.3</v>
      </c>
      <c r="P78" s="40"/>
      <c r="Q78" s="40"/>
      <c r="R78" s="40"/>
      <c r="S78" s="40"/>
      <c r="T78" s="40"/>
      <c r="U78" s="40"/>
      <c r="V78" s="40"/>
      <c r="W78" s="19">
        <v>3053.3</v>
      </c>
      <c r="X78" s="19">
        <f>(N78+O78)/2</f>
        <v>611.3499999999999</v>
      </c>
      <c r="Y78" s="19">
        <f t="shared" si="7"/>
        <v>610.775</v>
      </c>
      <c r="Z78" s="19"/>
      <c r="AA78" s="19"/>
      <c r="AB78" s="19"/>
      <c r="AC78" s="19">
        <f t="shared" si="6"/>
        <v>610.775</v>
      </c>
      <c r="AD78" s="20" t="s">
        <v>38</v>
      </c>
    </row>
    <row r="79" spans="1:30" s="21" customFormat="1" ht="15.75">
      <c r="A79" s="15">
        <v>75</v>
      </c>
      <c r="B79" s="23" t="s">
        <v>220</v>
      </c>
      <c r="C79" s="22" t="s">
        <v>221</v>
      </c>
      <c r="D79" s="22" t="s">
        <v>59</v>
      </c>
      <c r="E79" s="38">
        <v>609.1</v>
      </c>
      <c r="F79" s="38"/>
      <c r="G79" s="38"/>
      <c r="H79" s="38"/>
      <c r="I79" s="38"/>
      <c r="J79" s="39">
        <v>607.5</v>
      </c>
      <c r="K79" s="38">
        <v>616.1</v>
      </c>
      <c r="L79" s="38">
        <v>611.7</v>
      </c>
      <c r="M79" s="38"/>
      <c r="N79" s="38">
        <v>610.2</v>
      </c>
      <c r="O79" s="38">
        <v>607.6</v>
      </c>
      <c r="P79" s="38"/>
      <c r="Q79" s="38"/>
      <c r="R79" s="38"/>
      <c r="S79" s="38"/>
      <c r="T79" s="38"/>
      <c r="U79" s="38"/>
      <c r="V79" s="38"/>
      <c r="W79" s="25">
        <v>3054.7</v>
      </c>
      <c r="X79" s="19">
        <f>(N79+O79)/2</f>
        <v>608.9000000000001</v>
      </c>
      <c r="Y79" s="19">
        <f t="shared" si="7"/>
        <v>610.6</v>
      </c>
      <c r="Z79" s="19"/>
      <c r="AA79" s="19"/>
      <c r="AB79" s="19"/>
      <c r="AC79" s="19">
        <f t="shared" si="6"/>
        <v>610.6</v>
      </c>
      <c r="AD79" s="20" t="s">
        <v>38</v>
      </c>
    </row>
    <row r="80" spans="1:30" s="21" customFormat="1" ht="15.75">
      <c r="A80" s="15">
        <v>76</v>
      </c>
      <c r="B80" s="23" t="s">
        <v>240</v>
      </c>
      <c r="C80" s="22" t="s">
        <v>241</v>
      </c>
      <c r="D80" s="22" t="s">
        <v>59</v>
      </c>
      <c r="E80" s="38">
        <v>608.6</v>
      </c>
      <c r="F80" s="38"/>
      <c r="G80" s="38"/>
      <c r="H80" s="38"/>
      <c r="I80" s="38"/>
      <c r="J80" s="38">
        <v>611.2</v>
      </c>
      <c r="K80" s="38">
        <v>609.8</v>
      </c>
      <c r="L80" s="38">
        <v>610.2</v>
      </c>
      <c r="M80" s="38"/>
      <c r="N80" s="38">
        <v>611.4</v>
      </c>
      <c r="O80" s="39">
        <v>608.6</v>
      </c>
      <c r="P80" s="39"/>
      <c r="Q80" s="39"/>
      <c r="R80" s="39"/>
      <c r="S80" s="39"/>
      <c r="T80" s="39"/>
      <c r="U80" s="39"/>
      <c r="V80" s="39"/>
      <c r="W80" s="25">
        <v>3051.2</v>
      </c>
      <c r="X80" s="25">
        <v>610.8</v>
      </c>
      <c r="Y80" s="19">
        <f t="shared" si="7"/>
        <v>610.3333333333334</v>
      </c>
      <c r="Z80" s="19"/>
      <c r="AA80" s="19"/>
      <c r="AB80" s="19"/>
      <c r="AC80" s="19">
        <f t="shared" si="6"/>
        <v>610.3333333333334</v>
      </c>
      <c r="AD80" s="20" t="s">
        <v>38</v>
      </c>
    </row>
    <row r="81" spans="1:30" s="21" customFormat="1" ht="15.75">
      <c r="A81" s="15">
        <v>77</v>
      </c>
      <c r="B81" s="23" t="s">
        <v>282</v>
      </c>
      <c r="C81" s="22" t="s">
        <v>283</v>
      </c>
      <c r="D81" s="22" t="s">
        <v>95</v>
      </c>
      <c r="E81" s="38">
        <v>615.1</v>
      </c>
      <c r="F81" s="38"/>
      <c r="G81" s="38"/>
      <c r="H81" s="38"/>
      <c r="I81" s="38"/>
      <c r="J81" s="38">
        <v>610.2</v>
      </c>
      <c r="K81" s="39">
        <v>602.9</v>
      </c>
      <c r="L81" s="38">
        <v>606.9</v>
      </c>
      <c r="M81" s="38"/>
      <c r="N81" s="38">
        <v>606.4</v>
      </c>
      <c r="O81" s="38">
        <v>613.3</v>
      </c>
      <c r="P81" s="38"/>
      <c r="Q81" s="38"/>
      <c r="R81" s="38"/>
      <c r="S81" s="38"/>
      <c r="T81" s="38"/>
      <c r="U81" s="38"/>
      <c r="V81" s="38"/>
      <c r="W81" s="25">
        <v>3051.9</v>
      </c>
      <c r="X81" s="19">
        <f>(N81+O81)/2</f>
        <v>609.8499999999999</v>
      </c>
      <c r="Y81" s="19">
        <f t="shared" si="7"/>
        <v>610.2916666666666</v>
      </c>
      <c r="Z81" s="19"/>
      <c r="AA81" s="19"/>
      <c r="AB81" s="19"/>
      <c r="AC81" s="19">
        <f aca="true" t="shared" si="8" ref="AC81:AC101">(Y81+AA81)</f>
        <v>610.2916666666666</v>
      </c>
      <c r="AD81" s="20" t="s">
        <v>38</v>
      </c>
    </row>
    <row r="82" spans="1:30" s="21" customFormat="1" ht="15.75">
      <c r="A82" s="15">
        <v>78</v>
      </c>
      <c r="B82" s="23" t="s">
        <v>238</v>
      </c>
      <c r="C82" s="22" t="s">
        <v>239</v>
      </c>
      <c r="D82" s="22" t="s">
        <v>55</v>
      </c>
      <c r="E82" s="38">
        <v>610.9</v>
      </c>
      <c r="F82" s="38"/>
      <c r="G82" s="38"/>
      <c r="H82" s="38"/>
      <c r="I82" s="38"/>
      <c r="J82" s="38">
        <v>604.6</v>
      </c>
      <c r="K82" s="39">
        <v>602.5</v>
      </c>
      <c r="L82" s="38">
        <v>607.8</v>
      </c>
      <c r="M82" s="38"/>
      <c r="N82" s="38">
        <v>611.7</v>
      </c>
      <c r="O82" s="38">
        <v>613.7</v>
      </c>
      <c r="P82" s="38"/>
      <c r="Q82" s="38"/>
      <c r="R82" s="38"/>
      <c r="S82" s="38"/>
      <c r="T82" s="38"/>
      <c r="U82" s="38"/>
      <c r="V82" s="38"/>
      <c r="W82" s="25">
        <v>3048.7</v>
      </c>
      <c r="X82" s="19">
        <f>(N82+O82)/2</f>
        <v>612.7</v>
      </c>
      <c r="Y82" s="25">
        <f t="shared" si="7"/>
        <v>610.2333333333332</v>
      </c>
      <c r="Z82" s="25"/>
      <c r="AA82" s="25"/>
      <c r="AB82" s="25"/>
      <c r="AC82" s="25">
        <f t="shared" si="8"/>
        <v>610.2333333333332</v>
      </c>
      <c r="AD82" s="26" t="s">
        <v>38</v>
      </c>
    </row>
    <row r="83" spans="1:30" s="21" customFormat="1" ht="15.75">
      <c r="A83" s="15">
        <v>79</v>
      </c>
      <c r="B83" s="27" t="s">
        <v>186</v>
      </c>
      <c r="C83" s="15" t="s">
        <v>187</v>
      </c>
      <c r="D83" s="15" t="s">
        <v>59</v>
      </c>
      <c r="E83" s="40">
        <v>603.3</v>
      </c>
      <c r="F83" s="40"/>
      <c r="G83" s="40"/>
      <c r="H83" s="40"/>
      <c r="I83" s="40"/>
      <c r="J83" s="41">
        <v>600.7</v>
      </c>
      <c r="K83" s="40">
        <v>611</v>
      </c>
      <c r="L83" s="40">
        <v>615.7</v>
      </c>
      <c r="M83" s="40"/>
      <c r="N83" s="40">
        <v>613.1</v>
      </c>
      <c r="O83" s="40">
        <v>606.8</v>
      </c>
      <c r="P83" s="40"/>
      <c r="Q83" s="40"/>
      <c r="R83" s="40"/>
      <c r="S83" s="40"/>
      <c r="T83" s="40"/>
      <c r="U83" s="40"/>
      <c r="V83" s="40"/>
      <c r="W83" s="19">
        <v>3049.9</v>
      </c>
      <c r="X83" s="19">
        <f>(N83+O83)/2</f>
        <v>609.95</v>
      </c>
      <c r="Y83" s="19">
        <f t="shared" si="7"/>
        <v>609.975</v>
      </c>
      <c r="Z83" s="19"/>
      <c r="AA83" s="19"/>
      <c r="AB83" s="19"/>
      <c r="AC83" s="19">
        <f t="shared" si="8"/>
        <v>609.975</v>
      </c>
      <c r="AD83" s="20" t="s">
        <v>38</v>
      </c>
    </row>
    <row r="84" spans="1:30" s="21" customFormat="1" ht="15.75">
      <c r="A84" s="15">
        <v>80</v>
      </c>
      <c r="B84" s="27" t="s">
        <v>195</v>
      </c>
      <c r="C84" s="15" t="s">
        <v>196</v>
      </c>
      <c r="D84" s="15" t="s">
        <v>64</v>
      </c>
      <c r="E84" s="40">
        <v>607.7</v>
      </c>
      <c r="F84" s="40"/>
      <c r="G84" s="40"/>
      <c r="H84" s="40"/>
      <c r="I84" s="40"/>
      <c r="J84" s="40">
        <v>605.5</v>
      </c>
      <c r="K84" s="40">
        <v>611.1</v>
      </c>
      <c r="L84" s="40">
        <v>611.3</v>
      </c>
      <c r="M84" s="40"/>
      <c r="N84" s="40">
        <v>612.4</v>
      </c>
      <c r="O84" s="41">
        <v>603.7</v>
      </c>
      <c r="P84" s="41"/>
      <c r="Q84" s="41"/>
      <c r="R84" s="41"/>
      <c r="S84" s="41"/>
      <c r="T84" s="41"/>
      <c r="U84" s="41"/>
      <c r="V84" s="41"/>
      <c r="W84" s="19">
        <v>3048</v>
      </c>
      <c r="X84" s="19">
        <v>611.85</v>
      </c>
      <c r="Y84" s="19">
        <f t="shared" si="7"/>
        <v>609.975</v>
      </c>
      <c r="Z84" s="19"/>
      <c r="AA84" s="19"/>
      <c r="AB84" s="19"/>
      <c r="AC84" s="19">
        <f t="shared" si="8"/>
        <v>609.975</v>
      </c>
      <c r="AD84" s="20" t="s">
        <v>38</v>
      </c>
    </row>
    <row r="85" spans="1:30" s="21" customFormat="1" ht="15.75">
      <c r="A85" s="15">
        <v>81</v>
      </c>
      <c r="B85" s="23" t="s">
        <v>156</v>
      </c>
      <c r="C85" s="22" t="s">
        <v>157</v>
      </c>
      <c r="D85" s="22" t="s">
        <v>59</v>
      </c>
      <c r="E85" s="38">
        <v>601.3</v>
      </c>
      <c r="F85" s="38"/>
      <c r="G85" s="38"/>
      <c r="H85" s="38"/>
      <c r="I85" s="38"/>
      <c r="J85" s="38">
        <v>610</v>
      </c>
      <c r="K85" s="38">
        <v>612.9</v>
      </c>
      <c r="L85" s="38">
        <v>606.1</v>
      </c>
      <c r="M85" s="38"/>
      <c r="N85" s="38">
        <v>616.6</v>
      </c>
      <c r="O85" s="24"/>
      <c r="P85" s="24"/>
      <c r="Q85" s="24"/>
      <c r="R85" s="24"/>
      <c r="S85" s="24"/>
      <c r="T85" s="24"/>
      <c r="U85" s="24"/>
      <c r="V85" s="24"/>
      <c r="W85" s="25">
        <v>3046.9</v>
      </c>
      <c r="X85" s="25">
        <v>611.35</v>
      </c>
      <c r="Y85" s="25">
        <f t="shared" si="7"/>
        <v>609.7083333333334</v>
      </c>
      <c r="Z85" s="25"/>
      <c r="AA85" s="25"/>
      <c r="AB85" s="25"/>
      <c r="AC85" s="25">
        <f t="shared" si="8"/>
        <v>609.7083333333334</v>
      </c>
      <c r="AD85" s="26" t="s">
        <v>38</v>
      </c>
    </row>
    <row r="86" spans="1:30" s="21" customFormat="1" ht="15.75">
      <c r="A86" s="15">
        <v>82</v>
      </c>
      <c r="B86" s="27" t="s">
        <v>142</v>
      </c>
      <c r="C86" s="15" t="s">
        <v>143</v>
      </c>
      <c r="D86" s="15" t="s">
        <v>144</v>
      </c>
      <c r="E86" s="18">
        <v>609.5</v>
      </c>
      <c r="F86" s="18"/>
      <c r="G86" s="18"/>
      <c r="H86" s="18"/>
      <c r="I86" s="18"/>
      <c r="J86" s="40">
        <v>611.5</v>
      </c>
      <c r="K86" s="41">
        <v>607.4</v>
      </c>
      <c r="L86" s="40">
        <v>608</v>
      </c>
      <c r="M86" s="40"/>
      <c r="N86" s="40">
        <v>609.8</v>
      </c>
      <c r="O86" s="40">
        <v>607.9</v>
      </c>
      <c r="P86" s="40"/>
      <c r="Q86" s="40">
        <v>610.4</v>
      </c>
      <c r="R86" s="18"/>
      <c r="S86" s="18"/>
      <c r="T86" s="18"/>
      <c r="U86" s="18"/>
      <c r="V86" s="18"/>
      <c r="W86" s="19">
        <v>3047.6</v>
      </c>
      <c r="X86" s="19">
        <v>609.15</v>
      </c>
      <c r="Y86" s="19">
        <f t="shared" si="7"/>
        <v>609.4583333333334</v>
      </c>
      <c r="Z86" s="19"/>
      <c r="AA86" s="19"/>
      <c r="AB86" s="19"/>
      <c r="AC86" s="19">
        <f t="shared" si="8"/>
        <v>609.4583333333334</v>
      </c>
      <c r="AD86" s="20" t="s">
        <v>38</v>
      </c>
    </row>
    <row r="87" spans="1:30" s="21" customFormat="1" ht="15.75">
      <c r="A87" s="15">
        <v>83</v>
      </c>
      <c r="B87" s="35" t="s">
        <v>1379</v>
      </c>
      <c r="C87" s="34" t="s">
        <v>1380</v>
      </c>
      <c r="D87" s="34" t="s">
        <v>49</v>
      </c>
      <c r="E87" s="41">
        <v>593</v>
      </c>
      <c r="F87" s="40"/>
      <c r="G87" s="40"/>
      <c r="H87" s="40"/>
      <c r="I87" s="40"/>
      <c r="J87" s="40">
        <v>601</v>
      </c>
      <c r="K87" s="40">
        <v>604</v>
      </c>
      <c r="L87" s="40">
        <v>615.8</v>
      </c>
      <c r="M87" s="40"/>
      <c r="N87" s="40">
        <v>610.4</v>
      </c>
      <c r="O87" s="40">
        <v>613.3</v>
      </c>
      <c r="P87" s="40"/>
      <c r="Q87" s="40"/>
      <c r="R87" s="40"/>
      <c r="S87" s="40"/>
      <c r="T87" s="40"/>
      <c r="U87" s="40"/>
      <c r="V87" s="40"/>
      <c r="W87" s="19">
        <v>3044.5</v>
      </c>
      <c r="X87" s="19">
        <v>611.85</v>
      </c>
      <c r="Y87" s="19">
        <f t="shared" si="7"/>
        <v>609.3916666666667</v>
      </c>
      <c r="Z87" s="19"/>
      <c r="AA87" s="19"/>
      <c r="AB87" s="25"/>
      <c r="AC87" s="19">
        <f t="shared" si="8"/>
        <v>609.3916666666667</v>
      </c>
      <c r="AD87" s="141" t="s">
        <v>38</v>
      </c>
    </row>
    <row r="88" spans="1:30" s="21" customFormat="1" ht="15.75">
      <c r="A88" s="22">
        <v>84</v>
      </c>
      <c r="B88" s="23" t="s">
        <v>278</v>
      </c>
      <c r="C88" s="22" t="s">
        <v>279</v>
      </c>
      <c r="D88" s="22" t="s">
        <v>59</v>
      </c>
      <c r="E88" s="38">
        <v>611.6</v>
      </c>
      <c r="F88" s="38"/>
      <c r="G88" s="38"/>
      <c r="H88" s="38"/>
      <c r="I88" s="38"/>
      <c r="J88" s="38">
        <v>608.3</v>
      </c>
      <c r="K88" s="38">
        <v>609.4</v>
      </c>
      <c r="L88" s="38">
        <v>612.7</v>
      </c>
      <c r="M88" s="38"/>
      <c r="N88" s="38">
        <v>605</v>
      </c>
      <c r="O88" s="39">
        <v>604.4</v>
      </c>
      <c r="P88" s="39"/>
      <c r="Q88" s="39"/>
      <c r="R88" s="39"/>
      <c r="S88" s="39"/>
      <c r="T88" s="39"/>
      <c r="U88" s="39"/>
      <c r="V88" s="39"/>
      <c r="W88" s="25">
        <v>3047</v>
      </c>
      <c r="X88" s="25">
        <v>608.85</v>
      </c>
      <c r="Y88" s="19">
        <f t="shared" si="7"/>
        <v>609.3083333333333</v>
      </c>
      <c r="Z88" s="19"/>
      <c r="AA88" s="19"/>
      <c r="AB88" s="19"/>
      <c r="AC88" s="19">
        <f t="shared" si="8"/>
        <v>609.3083333333333</v>
      </c>
      <c r="AD88" s="20" t="s">
        <v>38</v>
      </c>
    </row>
    <row r="89" spans="1:30" s="21" customFormat="1" ht="15.75">
      <c r="A89" s="22">
        <v>85</v>
      </c>
      <c r="B89" s="27" t="s">
        <v>1275</v>
      </c>
      <c r="C89" s="15" t="s">
        <v>1276</v>
      </c>
      <c r="D89" s="15" t="s">
        <v>59</v>
      </c>
      <c r="E89" s="41">
        <v>605.6</v>
      </c>
      <c r="F89" s="43"/>
      <c r="G89" s="43"/>
      <c r="H89" s="43"/>
      <c r="I89" s="123"/>
      <c r="J89" s="40">
        <v>615.9</v>
      </c>
      <c r="K89" s="40">
        <v>609.6</v>
      </c>
      <c r="L89" s="40">
        <v>608.4</v>
      </c>
      <c r="M89" s="40"/>
      <c r="N89" s="40">
        <v>607.8</v>
      </c>
      <c r="O89" s="40">
        <v>606.4</v>
      </c>
      <c r="P89" s="40"/>
      <c r="Q89" s="40"/>
      <c r="R89" s="40"/>
      <c r="S89" s="40"/>
      <c r="T89" s="40"/>
      <c r="U89" s="40"/>
      <c r="V89" s="40"/>
      <c r="W89" s="19">
        <v>3048.1</v>
      </c>
      <c r="X89" s="19">
        <f>(N89+O89)/2</f>
        <v>607.0999999999999</v>
      </c>
      <c r="Y89" s="19">
        <f t="shared" si="7"/>
        <v>609.1999999999999</v>
      </c>
      <c r="Z89" s="19"/>
      <c r="AA89" s="19"/>
      <c r="AB89" s="19"/>
      <c r="AC89" s="19">
        <f t="shared" si="8"/>
        <v>609.1999999999999</v>
      </c>
      <c r="AD89" s="20" t="s">
        <v>38</v>
      </c>
    </row>
    <row r="90" spans="1:30" ht="15.75">
      <c r="A90" s="15">
        <v>86</v>
      </c>
      <c r="B90" s="27" t="s">
        <v>188</v>
      </c>
      <c r="C90" s="29">
        <v>35790</v>
      </c>
      <c r="D90" s="15" t="s">
        <v>189</v>
      </c>
      <c r="E90" s="40">
        <v>607.1</v>
      </c>
      <c r="F90" s="40"/>
      <c r="G90" s="40"/>
      <c r="H90" s="40"/>
      <c r="I90" s="40"/>
      <c r="J90" s="41">
        <v>605.2</v>
      </c>
      <c r="K90" s="40">
        <v>613.2</v>
      </c>
      <c r="L90" s="40">
        <v>610.5</v>
      </c>
      <c r="M90" s="40"/>
      <c r="N90" s="40">
        <v>608.9</v>
      </c>
      <c r="O90" s="40">
        <v>607.3</v>
      </c>
      <c r="P90" s="40"/>
      <c r="Q90" s="40"/>
      <c r="R90" s="40"/>
      <c r="S90" s="40"/>
      <c r="T90" s="40"/>
      <c r="U90" s="40"/>
      <c r="V90" s="40"/>
      <c r="W90" s="19">
        <v>3047</v>
      </c>
      <c r="X90" s="19">
        <f>(N90+O90)/2</f>
        <v>608.0999999999999</v>
      </c>
      <c r="Y90" s="19">
        <f t="shared" si="7"/>
        <v>609.1833333333333</v>
      </c>
      <c r="Z90" s="19"/>
      <c r="AA90" s="19"/>
      <c r="AB90" s="19"/>
      <c r="AC90" s="19">
        <f t="shared" si="8"/>
        <v>609.1833333333333</v>
      </c>
      <c r="AD90" s="20" t="s">
        <v>38</v>
      </c>
    </row>
    <row r="91" spans="1:30" ht="15.75">
      <c r="A91" s="15">
        <v>87</v>
      </c>
      <c r="B91" s="23" t="s">
        <v>212</v>
      </c>
      <c r="C91" s="22" t="s">
        <v>213</v>
      </c>
      <c r="D91" s="22" t="s">
        <v>79</v>
      </c>
      <c r="E91" s="38">
        <v>609.1</v>
      </c>
      <c r="F91" s="38"/>
      <c r="G91" s="38"/>
      <c r="H91" s="38"/>
      <c r="I91" s="38"/>
      <c r="J91" s="38">
        <v>608.3</v>
      </c>
      <c r="K91" s="38">
        <v>612.8</v>
      </c>
      <c r="L91" s="38">
        <v>605.5</v>
      </c>
      <c r="M91" s="38"/>
      <c r="N91" s="38">
        <v>610.7</v>
      </c>
      <c r="O91" s="39">
        <v>603.9</v>
      </c>
      <c r="P91" s="39"/>
      <c r="Q91" s="39"/>
      <c r="R91" s="39"/>
      <c r="S91" s="39"/>
      <c r="T91" s="39"/>
      <c r="U91" s="39"/>
      <c r="V91" s="39"/>
      <c r="W91" s="25">
        <v>3046.4</v>
      </c>
      <c r="X91" s="25">
        <v>608.1</v>
      </c>
      <c r="Y91" s="19">
        <f t="shared" si="7"/>
        <v>609.0833333333334</v>
      </c>
      <c r="Z91" s="19"/>
      <c r="AA91" s="19"/>
      <c r="AB91" s="19"/>
      <c r="AC91" s="19">
        <f t="shared" si="8"/>
        <v>609.0833333333334</v>
      </c>
      <c r="AD91" s="20" t="s">
        <v>38</v>
      </c>
    </row>
    <row r="92" spans="1:30" s="21" customFormat="1" ht="15.75">
      <c r="A92" s="22">
        <v>88</v>
      </c>
      <c r="B92" s="27" t="s">
        <v>191</v>
      </c>
      <c r="C92" s="15" t="s">
        <v>192</v>
      </c>
      <c r="D92" s="15" t="s">
        <v>59</v>
      </c>
      <c r="E92" s="40">
        <v>607</v>
      </c>
      <c r="F92" s="40"/>
      <c r="G92" s="40"/>
      <c r="H92" s="40"/>
      <c r="I92" s="40"/>
      <c r="J92" s="40">
        <v>607.1</v>
      </c>
      <c r="K92" s="40">
        <v>607</v>
      </c>
      <c r="L92" s="40">
        <v>610.9</v>
      </c>
      <c r="M92" s="40"/>
      <c r="N92" s="40">
        <v>611.3</v>
      </c>
      <c r="O92" s="41">
        <v>600</v>
      </c>
      <c r="P92" s="41"/>
      <c r="Q92" s="41"/>
      <c r="R92" s="41"/>
      <c r="S92" s="41"/>
      <c r="T92" s="41"/>
      <c r="U92" s="41"/>
      <c r="V92" s="41"/>
      <c r="W92" s="19">
        <v>3043.3</v>
      </c>
      <c r="X92" s="19">
        <v>611.1</v>
      </c>
      <c r="Y92" s="19">
        <f t="shared" si="7"/>
        <v>609.0666666666667</v>
      </c>
      <c r="Z92" s="19"/>
      <c r="AA92" s="19"/>
      <c r="AB92" s="19"/>
      <c r="AC92" s="19">
        <f t="shared" si="8"/>
        <v>609.0666666666667</v>
      </c>
      <c r="AD92" s="20" t="s">
        <v>38</v>
      </c>
    </row>
    <row r="93" spans="1:30" s="21" customFormat="1" ht="15.75">
      <c r="A93" s="15">
        <v>89</v>
      </c>
      <c r="B93" s="27" t="s">
        <v>197</v>
      </c>
      <c r="C93" s="15" t="s">
        <v>198</v>
      </c>
      <c r="D93" s="15" t="s">
        <v>67</v>
      </c>
      <c r="E93" s="40">
        <v>612.8</v>
      </c>
      <c r="F93" s="40"/>
      <c r="G93" s="40"/>
      <c r="H93" s="40"/>
      <c r="I93" s="40"/>
      <c r="J93" s="40">
        <v>606.8</v>
      </c>
      <c r="K93" s="40">
        <v>607.8</v>
      </c>
      <c r="L93" s="40">
        <v>609.1</v>
      </c>
      <c r="M93" s="40"/>
      <c r="N93" s="41">
        <v>603.3</v>
      </c>
      <c r="O93" s="40">
        <v>607.9</v>
      </c>
      <c r="P93" s="40"/>
      <c r="Q93" s="40"/>
      <c r="R93" s="40"/>
      <c r="S93" s="40"/>
      <c r="T93" s="40"/>
      <c r="U93" s="40"/>
      <c r="V93" s="40"/>
      <c r="W93" s="19">
        <v>3044.4</v>
      </c>
      <c r="X93" s="19">
        <v>608.5</v>
      </c>
      <c r="Y93" s="19">
        <f t="shared" si="7"/>
        <v>608.8166666666667</v>
      </c>
      <c r="Z93" s="19"/>
      <c r="AA93" s="19"/>
      <c r="AB93" s="19"/>
      <c r="AC93" s="19">
        <f t="shared" si="8"/>
        <v>608.8166666666667</v>
      </c>
      <c r="AD93" s="20" t="s">
        <v>38</v>
      </c>
    </row>
    <row r="94" spans="1:30" ht="15.75">
      <c r="A94" s="15">
        <v>90</v>
      </c>
      <c r="B94" s="23" t="s">
        <v>280</v>
      </c>
      <c r="C94" s="8" t="s">
        <v>281</v>
      </c>
      <c r="D94" s="22" t="s">
        <v>59</v>
      </c>
      <c r="E94" s="38">
        <v>611.9</v>
      </c>
      <c r="F94" s="38"/>
      <c r="G94" s="38"/>
      <c r="H94" s="38"/>
      <c r="I94" s="38"/>
      <c r="J94" s="39">
        <v>600.7</v>
      </c>
      <c r="K94" s="38">
        <v>605.8</v>
      </c>
      <c r="L94" s="38">
        <v>611.2</v>
      </c>
      <c r="M94" s="38"/>
      <c r="N94" s="38">
        <v>604.2</v>
      </c>
      <c r="O94" s="38">
        <v>611.3</v>
      </c>
      <c r="P94" s="38"/>
      <c r="Q94" s="38"/>
      <c r="R94" s="38"/>
      <c r="S94" s="38"/>
      <c r="T94" s="38"/>
      <c r="U94" s="38"/>
      <c r="V94" s="38"/>
      <c r="W94" s="25">
        <v>3044.4</v>
      </c>
      <c r="X94" s="19">
        <f>(N94+O94)/2</f>
        <v>607.75</v>
      </c>
      <c r="Y94" s="19">
        <f t="shared" si="7"/>
        <v>608.6916666666667</v>
      </c>
      <c r="Z94" s="19"/>
      <c r="AA94" s="19"/>
      <c r="AB94" s="19"/>
      <c r="AC94" s="19">
        <f t="shared" si="8"/>
        <v>608.6916666666667</v>
      </c>
      <c r="AD94" s="20" t="s">
        <v>38</v>
      </c>
    </row>
    <row r="95" spans="1:30" s="21" customFormat="1" ht="15.75">
      <c r="A95" s="15">
        <v>91</v>
      </c>
      <c r="B95" s="23" t="s">
        <v>268</v>
      </c>
      <c r="C95" s="22" t="s">
        <v>269</v>
      </c>
      <c r="D95" s="22" t="s">
        <v>270</v>
      </c>
      <c r="E95" s="39">
        <v>603.6</v>
      </c>
      <c r="F95" s="38"/>
      <c r="G95" s="38"/>
      <c r="H95" s="38"/>
      <c r="I95" s="38"/>
      <c r="J95" s="38">
        <v>610.6</v>
      </c>
      <c r="K95" s="38">
        <v>609</v>
      </c>
      <c r="L95" s="38">
        <v>608.7</v>
      </c>
      <c r="M95" s="38"/>
      <c r="N95" s="38">
        <v>606.4</v>
      </c>
      <c r="O95" s="38">
        <v>608.8</v>
      </c>
      <c r="P95" s="38"/>
      <c r="Q95" s="38"/>
      <c r="R95" s="38"/>
      <c r="S95" s="38"/>
      <c r="T95" s="38"/>
      <c r="U95" s="38"/>
      <c r="V95" s="38"/>
      <c r="W95" s="25">
        <v>3043.5</v>
      </c>
      <c r="X95" s="19">
        <f>(N95+O95)/2</f>
        <v>607.5999999999999</v>
      </c>
      <c r="Y95" s="19">
        <f t="shared" si="7"/>
        <v>608.5166666666667</v>
      </c>
      <c r="Z95" s="19"/>
      <c r="AA95" s="19"/>
      <c r="AB95" s="19"/>
      <c r="AC95" s="19">
        <f t="shared" si="8"/>
        <v>608.5166666666667</v>
      </c>
      <c r="AD95" s="20" t="s">
        <v>38</v>
      </c>
    </row>
    <row r="96" spans="1:30" s="21" customFormat="1" ht="15.75">
      <c r="A96" s="15">
        <v>92</v>
      </c>
      <c r="B96" s="27" t="s">
        <v>1298</v>
      </c>
      <c r="C96" s="15" t="s">
        <v>1299</v>
      </c>
      <c r="D96" s="15" t="s">
        <v>288</v>
      </c>
      <c r="E96" s="40">
        <v>610.6</v>
      </c>
      <c r="F96" s="43"/>
      <c r="G96" s="43"/>
      <c r="H96" s="43"/>
      <c r="I96" s="43"/>
      <c r="J96" s="40">
        <v>611.9</v>
      </c>
      <c r="K96" s="40">
        <v>606.3</v>
      </c>
      <c r="L96" s="41">
        <v>601.9</v>
      </c>
      <c r="M96" s="40"/>
      <c r="N96" s="40">
        <v>607</v>
      </c>
      <c r="O96" s="40">
        <v>607.7</v>
      </c>
      <c r="P96" s="40"/>
      <c r="Q96" s="40"/>
      <c r="R96" s="40"/>
      <c r="S96" s="40"/>
      <c r="T96" s="40"/>
      <c r="U96" s="40"/>
      <c r="V96" s="40"/>
      <c r="W96" s="19">
        <v>3043.5</v>
      </c>
      <c r="X96" s="19">
        <f>(N96+O96)/2</f>
        <v>607.35</v>
      </c>
      <c r="Y96" s="19">
        <f t="shared" si="7"/>
        <v>608.475</v>
      </c>
      <c r="Z96" s="19"/>
      <c r="AA96" s="19"/>
      <c r="AB96" s="19"/>
      <c r="AC96" s="19">
        <f t="shared" si="8"/>
        <v>608.475</v>
      </c>
      <c r="AD96" s="20" t="s">
        <v>38</v>
      </c>
    </row>
    <row r="97" spans="1:30" s="21" customFormat="1" ht="15.75">
      <c r="A97" s="15">
        <v>93</v>
      </c>
      <c r="B97" s="35" t="s">
        <v>1369</v>
      </c>
      <c r="C97" s="34" t="s">
        <v>1370</v>
      </c>
      <c r="D97" s="34" t="s">
        <v>95</v>
      </c>
      <c r="E97" s="41">
        <v>605</v>
      </c>
      <c r="F97" s="40"/>
      <c r="G97" s="40"/>
      <c r="H97" s="40"/>
      <c r="I97" s="40"/>
      <c r="J97" s="40">
        <v>611</v>
      </c>
      <c r="K97" s="40">
        <v>612.8</v>
      </c>
      <c r="L97" s="40">
        <v>610.4</v>
      </c>
      <c r="M97" s="40"/>
      <c r="N97" s="40">
        <v>606.6</v>
      </c>
      <c r="O97" s="40">
        <v>604.3</v>
      </c>
      <c r="P97" s="40"/>
      <c r="Q97" s="40"/>
      <c r="R97" s="40"/>
      <c r="S97" s="40"/>
      <c r="T97" s="40"/>
      <c r="U97" s="40"/>
      <c r="V97" s="40"/>
      <c r="W97" s="19">
        <v>3045.1</v>
      </c>
      <c r="X97" s="19">
        <v>605.45</v>
      </c>
      <c r="Y97" s="19">
        <f t="shared" si="7"/>
        <v>608.4250000000001</v>
      </c>
      <c r="Z97" s="19"/>
      <c r="AA97" s="19"/>
      <c r="AB97" s="25"/>
      <c r="AC97" s="19">
        <f t="shared" si="8"/>
        <v>608.4250000000001</v>
      </c>
      <c r="AD97" s="141" t="s">
        <v>38</v>
      </c>
    </row>
    <row r="98" spans="1:30" s="21" customFormat="1" ht="15.75">
      <c r="A98" s="15">
        <v>94</v>
      </c>
      <c r="B98" s="27" t="s">
        <v>136</v>
      </c>
      <c r="C98" s="15" t="s">
        <v>137</v>
      </c>
      <c r="D98" s="15" t="s">
        <v>138</v>
      </c>
      <c r="E98" s="40">
        <v>611.2</v>
      </c>
      <c r="F98" s="40"/>
      <c r="G98" s="40"/>
      <c r="H98" s="40"/>
      <c r="I98" s="40"/>
      <c r="J98" s="41">
        <v>600.8</v>
      </c>
      <c r="K98" s="40">
        <v>605.3</v>
      </c>
      <c r="L98" s="40">
        <v>604.2</v>
      </c>
      <c r="M98" s="40"/>
      <c r="N98" s="40">
        <v>612.4</v>
      </c>
      <c r="O98" s="40">
        <v>607.2</v>
      </c>
      <c r="P98" s="40"/>
      <c r="Q98" s="40"/>
      <c r="R98" s="40"/>
      <c r="S98" s="40"/>
      <c r="T98" s="40"/>
      <c r="U98" s="40"/>
      <c r="V98" s="40"/>
      <c r="W98" s="19">
        <v>3040.3</v>
      </c>
      <c r="X98" s="19">
        <f>(N98+O98)/2</f>
        <v>609.8</v>
      </c>
      <c r="Y98" s="19">
        <f t="shared" si="7"/>
        <v>608.35</v>
      </c>
      <c r="Z98" s="19"/>
      <c r="AA98" s="19"/>
      <c r="AB98" s="19"/>
      <c r="AC98" s="19">
        <f t="shared" si="8"/>
        <v>608.35</v>
      </c>
      <c r="AD98" s="20" t="s">
        <v>38</v>
      </c>
    </row>
    <row r="99" spans="1:30" s="21" customFormat="1" ht="15.75">
      <c r="A99" s="15">
        <v>95</v>
      </c>
      <c r="B99" s="23" t="s">
        <v>127</v>
      </c>
      <c r="C99" s="22" t="s">
        <v>128</v>
      </c>
      <c r="D99" s="22" t="s">
        <v>59</v>
      </c>
      <c r="E99" s="38">
        <v>604.1</v>
      </c>
      <c r="F99" s="38"/>
      <c r="G99" s="38"/>
      <c r="H99" s="38"/>
      <c r="I99" s="38"/>
      <c r="J99" s="38">
        <v>608.8</v>
      </c>
      <c r="K99" s="38">
        <v>606.6</v>
      </c>
      <c r="L99" s="38">
        <v>608.1</v>
      </c>
      <c r="M99" s="38"/>
      <c r="N99" s="38">
        <v>611.4</v>
      </c>
      <c r="O99" s="39">
        <v>600.7</v>
      </c>
      <c r="P99" s="39"/>
      <c r="Q99" s="39"/>
      <c r="R99" s="39"/>
      <c r="S99" s="39"/>
      <c r="T99" s="39"/>
      <c r="U99" s="39"/>
      <c r="V99" s="39"/>
      <c r="W99" s="25">
        <v>3039</v>
      </c>
      <c r="X99" s="25">
        <v>609.75</v>
      </c>
      <c r="Y99" s="25">
        <f t="shared" si="7"/>
        <v>608.125</v>
      </c>
      <c r="Z99" s="25"/>
      <c r="AA99" s="25"/>
      <c r="AB99" s="25"/>
      <c r="AC99" s="25">
        <f t="shared" si="8"/>
        <v>608.125</v>
      </c>
      <c r="AD99" s="26" t="s">
        <v>38</v>
      </c>
    </row>
    <row r="100" spans="1:30" s="21" customFormat="1" ht="15.75">
      <c r="A100" s="15">
        <v>96</v>
      </c>
      <c r="B100" s="35" t="s">
        <v>1375</v>
      </c>
      <c r="C100" s="34" t="s">
        <v>1376</v>
      </c>
      <c r="D100" s="34" t="s">
        <v>293</v>
      </c>
      <c r="E100" s="40">
        <v>608.5</v>
      </c>
      <c r="F100" s="40"/>
      <c r="G100" s="40"/>
      <c r="H100" s="40"/>
      <c r="I100" s="40"/>
      <c r="J100" s="40">
        <v>602.4</v>
      </c>
      <c r="K100" s="40">
        <v>603.8</v>
      </c>
      <c r="L100" s="41">
        <v>599.9</v>
      </c>
      <c r="M100" s="40"/>
      <c r="N100" s="40">
        <v>606.5</v>
      </c>
      <c r="O100" s="40">
        <v>612.1</v>
      </c>
      <c r="P100" s="40"/>
      <c r="Q100" s="40"/>
      <c r="R100" s="40"/>
      <c r="S100" s="40"/>
      <c r="T100" s="40"/>
      <c r="U100" s="40"/>
      <c r="V100" s="40"/>
      <c r="W100" s="19">
        <v>3033.3</v>
      </c>
      <c r="X100" s="19">
        <v>609.3</v>
      </c>
      <c r="Y100" s="19">
        <f t="shared" si="7"/>
        <v>607.1</v>
      </c>
      <c r="Z100" s="19"/>
      <c r="AA100" s="19"/>
      <c r="AB100" s="25"/>
      <c r="AC100" s="19">
        <f t="shared" si="8"/>
        <v>607.1</v>
      </c>
      <c r="AD100" s="141" t="s">
        <v>38</v>
      </c>
    </row>
    <row r="101" spans="1:30" s="21" customFormat="1" ht="15.75">
      <c r="A101" s="22">
        <v>97</v>
      </c>
      <c r="B101" s="27" t="s">
        <v>275</v>
      </c>
      <c r="C101" s="15" t="s">
        <v>276</v>
      </c>
      <c r="D101" s="15" t="s">
        <v>26</v>
      </c>
      <c r="E101" s="40">
        <v>604.6</v>
      </c>
      <c r="F101" s="40"/>
      <c r="G101" s="40"/>
      <c r="H101" s="40"/>
      <c r="I101" s="40"/>
      <c r="J101" s="40"/>
      <c r="K101" s="40">
        <v>610.4</v>
      </c>
      <c r="L101" s="40">
        <v>608.3</v>
      </c>
      <c r="M101" s="40"/>
      <c r="N101" s="40">
        <v>606.4</v>
      </c>
      <c r="O101" s="40">
        <v>606.1</v>
      </c>
      <c r="P101" s="40"/>
      <c r="Q101" s="40"/>
      <c r="R101" s="40"/>
      <c r="S101" s="40"/>
      <c r="T101" s="40"/>
      <c r="U101" s="40"/>
      <c r="V101" s="40"/>
      <c r="W101" s="19">
        <v>3035.8</v>
      </c>
      <c r="X101" s="19">
        <f>(N101+O101)/2</f>
        <v>606.25</v>
      </c>
      <c r="Y101" s="19">
        <f t="shared" si="7"/>
        <v>607.0083333333333</v>
      </c>
      <c r="Z101" s="19"/>
      <c r="AA101" s="19"/>
      <c r="AB101" s="19"/>
      <c r="AC101" s="19">
        <f t="shared" si="8"/>
        <v>607.0083333333333</v>
      </c>
      <c r="AD101" s="20" t="s">
        <v>38</v>
      </c>
    </row>
    <row r="102" spans="1:30" s="21" customFormat="1" ht="15.75">
      <c r="A102" s="15">
        <v>98</v>
      </c>
      <c r="B102" s="35" t="s">
        <v>1350</v>
      </c>
      <c r="C102" s="34" t="s">
        <v>1351</v>
      </c>
      <c r="D102" s="34" t="s">
        <v>49</v>
      </c>
      <c r="E102" s="40">
        <v>603.5</v>
      </c>
      <c r="F102" s="40"/>
      <c r="G102" s="40"/>
      <c r="H102" s="40"/>
      <c r="I102" s="40"/>
      <c r="J102" s="40">
        <v>611.4</v>
      </c>
      <c r="K102" s="40">
        <v>607.4</v>
      </c>
      <c r="L102" s="40">
        <v>607.9</v>
      </c>
      <c r="M102" s="40"/>
      <c r="N102" s="41">
        <v>602.6</v>
      </c>
      <c r="O102" s="40">
        <v>604.3</v>
      </c>
      <c r="P102" s="18"/>
      <c r="Q102" s="18"/>
      <c r="R102" s="18"/>
      <c r="S102" s="18"/>
      <c r="T102" s="18"/>
      <c r="U102" s="18"/>
      <c r="V102" s="18"/>
      <c r="W102" s="19">
        <v>3034.5</v>
      </c>
      <c r="X102" s="19">
        <v>606.1</v>
      </c>
      <c r="Y102" s="19">
        <f t="shared" si="7"/>
        <v>606.7666666666667</v>
      </c>
      <c r="Z102" s="19"/>
      <c r="AA102" s="19"/>
      <c r="AB102" s="35"/>
      <c r="AC102" s="19">
        <v>606.77</v>
      </c>
      <c r="AD102" s="141" t="s">
        <v>38</v>
      </c>
    </row>
    <row r="103" spans="1:30" ht="15.75">
      <c r="A103" s="15">
        <v>99</v>
      </c>
      <c r="B103" s="27" t="s">
        <v>229</v>
      </c>
      <c r="C103" s="15" t="s">
        <v>230</v>
      </c>
      <c r="D103" s="15" t="s">
        <v>95</v>
      </c>
      <c r="E103" s="40">
        <v>610.3</v>
      </c>
      <c r="F103" s="40"/>
      <c r="G103" s="40"/>
      <c r="H103" s="40"/>
      <c r="I103" s="40"/>
      <c r="J103" s="40">
        <v>607</v>
      </c>
      <c r="K103" s="41" t="s">
        <v>172</v>
      </c>
      <c r="L103" s="40">
        <v>607.5</v>
      </c>
      <c r="M103" s="40"/>
      <c r="N103" s="40">
        <v>603.4</v>
      </c>
      <c r="O103" s="40">
        <v>606.4</v>
      </c>
      <c r="P103" s="40"/>
      <c r="Q103" s="40"/>
      <c r="R103" s="40"/>
      <c r="S103" s="40"/>
      <c r="T103" s="40"/>
      <c r="U103" s="40"/>
      <c r="V103" s="40"/>
      <c r="W103" s="19">
        <v>3034.6</v>
      </c>
      <c r="X103" s="19">
        <f>(N103+O103)/2</f>
        <v>604.9</v>
      </c>
      <c r="Y103" s="19">
        <f t="shared" si="7"/>
        <v>606.5833333333334</v>
      </c>
      <c r="Z103" s="19"/>
      <c r="AA103" s="19"/>
      <c r="AB103" s="19"/>
      <c r="AC103" s="19">
        <f aca="true" t="shared" si="9" ref="AC103:AC120">(Y103+AA103)</f>
        <v>606.5833333333334</v>
      </c>
      <c r="AD103" s="20" t="s">
        <v>38</v>
      </c>
    </row>
    <row r="104" spans="1:30" s="21" customFormat="1" ht="15.75">
      <c r="A104" s="15">
        <v>101</v>
      </c>
      <c r="B104" s="27" t="s">
        <v>1258</v>
      </c>
      <c r="C104" s="15" t="s">
        <v>1259</v>
      </c>
      <c r="D104" s="15" t="s">
        <v>59</v>
      </c>
      <c r="E104" s="40">
        <v>610</v>
      </c>
      <c r="F104" s="40"/>
      <c r="G104" s="40"/>
      <c r="H104" s="40"/>
      <c r="I104" s="40"/>
      <c r="J104" s="40">
        <v>609</v>
      </c>
      <c r="K104" s="40">
        <v>605.6</v>
      </c>
      <c r="L104" s="40">
        <v>606.8</v>
      </c>
      <c r="M104" s="40"/>
      <c r="N104" s="41">
        <v>591.9</v>
      </c>
      <c r="O104" s="40">
        <v>603.1</v>
      </c>
      <c r="P104" s="40"/>
      <c r="Q104" s="40"/>
      <c r="R104" s="40"/>
      <c r="S104" s="40"/>
      <c r="T104" s="40"/>
      <c r="U104" s="40"/>
      <c r="V104" s="40"/>
      <c r="W104" s="19">
        <v>3034.5</v>
      </c>
      <c r="X104" s="19">
        <v>604.95</v>
      </c>
      <c r="Y104" s="19">
        <f t="shared" si="7"/>
        <v>606.5749999999999</v>
      </c>
      <c r="Z104" s="19"/>
      <c r="AA104" s="19"/>
      <c r="AB104" s="19"/>
      <c r="AC104" s="19">
        <f t="shared" si="9"/>
        <v>606.5749999999999</v>
      </c>
      <c r="AD104" s="20" t="s">
        <v>38</v>
      </c>
    </row>
    <row r="105" spans="1:30" s="21" customFormat="1" ht="15.75">
      <c r="A105" s="15">
        <v>102</v>
      </c>
      <c r="B105" s="35" t="s">
        <v>1359</v>
      </c>
      <c r="C105" s="34" t="s">
        <v>1360</v>
      </c>
      <c r="D105" s="34" t="s">
        <v>49</v>
      </c>
      <c r="E105" s="40">
        <v>604</v>
      </c>
      <c r="F105" s="40"/>
      <c r="G105" s="40"/>
      <c r="H105" s="40"/>
      <c r="I105" s="40"/>
      <c r="J105" s="40">
        <v>603.4</v>
      </c>
      <c r="K105" s="40">
        <v>606.6</v>
      </c>
      <c r="L105" s="41">
        <v>602.5</v>
      </c>
      <c r="M105" s="40"/>
      <c r="N105" s="40">
        <v>607.8</v>
      </c>
      <c r="O105" s="40">
        <v>608.8</v>
      </c>
      <c r="P105" s="40"/>
      <c r="Q105" s="40"/>
      <c r="R105" s="40"/>
      <c r="S105" s="40"/>
      <c r="T105" s="40"/>
      <c r="U105" s="40"/>
      <c r="V105" s="40"/>
      <c r="W105" s="19">
        <v>3030.6</v>
      </c>
      <c r="X105" s="19">
        <v>608.3</v>
      </c>
      <c r="Y105" s="19">
        <f t="shared" si="7"/>
        <v>606.4833333333332</v>
      </c>
      <c r="Z105" s="19"/>
      <c r="AA105" s="19"/>
      <c r="AB105" s="25"/>
      <c r="AC105" s="19">
        <f t="shared" si="9"/>
        <v>606.4833333333332</v>
      </c>
      <c r="AD105" s="141" t="s">
        <v>38</v>
      </c>
    </row>
    <row r="106" spans="1:30" s="21" customFormat="1" ht="15.75">
      <c r="A106" s="15">
        <v>103</v>
      </c>
      <c r="B106" s="27" t="s">
        <v>254</v>
      </c>
      <c r="C106" s="15" t="s">
        <v>255</v>
      </c>
      <c r="D106" s="15" t="s">
        <v>133</v>
      </c>
      <c r="E106" s="40">
        <v>611.5</v>
      </c>
      <c r="F106" s="40"/>
      <c r="G106" s="40"/>
      <c r="H106" s="40"/>
      <c r="I106" s="40"/>
      <c r="J106" s="40">
        <v>597.1</v>
      </c>
      <c r="K106" s="40">
        <v>605</v>
      </c>
      <c r="L106" s="41">
        <v>591.2</v>
      </c>
      <c r="M106" s="40"/>
      <c r="N106" s="40">
        <v>599.6</v>
      </c>
      <c r="O106" s="40">
        <v>613.8</v>
      </c>
      <c r="P106" s="40"/>
      <c r="Q106" s="40"/>
      <c r="R106" s="40"/>
      <c r="S106" s="40"/>
      <c r="T106" s="40"/>
      <c r="U106" s="40"/>
      <c r="V106" s="40"/>
      <c r="W106" s="19">
        <v>3027</v>
      </c>
      <c r="X106" s="19">
        <f>(N106+O106)/2</f>
        <v>606.7</v>
      </c>
      <c r="Y106" s="19">
        <f t="shared" si="7"/>
        <v>605.6166666666667</v>
      </c>
      <c r="Z106" s="19"/>
      <c r="AA106" s="19"/>
      <c r="AB106" s="19"/>
      <c r="AC106" s="19">
        <f t="shared" si="9"/>
        <v>605.6166666666667</v>
      </c>
      <c r="AD106" s="20" t="s">
        <v>38</v>
      </c>
    </row>
    <row r="107" spans="1:30" s="21" customFormat="1" ht="15.75">
      <c r="A107" s="15">
        <v>104</v>
      </c>
      <c r="B107" s="23" t="s">
        <v>266</v>
      </c>
      <c r="C107" s="22" t="s">
        <v>267</v>
      </c>
      <c r="D107" s="22" t="s">
        <v>49</v>
      </c>
      <c r="E107" s="38">
        <v>610.2</v>
      </c>
      <c r="F107" s="38"/>
      <c r="G107" s="38"/>
      <c r="H107" s="38"/>
      <c r="I107" s="38"/>
      <c r="J107" s="38">
        <v>605.8</v>
      </c>
      <c r="K107" s="38">
        <v>602.3</v>
      </c>
      <c r="L107" s="38">
        <v>600.2</v>
      </c>
      <c r="M107" s="38"/>
      <c r="N107" s="39">
        <v>595.5</v>
      </c>
      <c r="O107" s="38">
        <v>609.6</v>
      </c>
      <c r="P107" s="38"/>
      <c r="Q107" s="38"/>
      <c r="R107" s="38"/>
      <c r="S107" s="38"/>
      <c r="T107" s="38"/>
      <c r="U107" s="38"/>
      <c r="V107" s="38"/>
      <c r="W107" s="25">
        <v>3028.1</v>
      </c>
      <c r="X107" s="25">
        <v>604.9</v>
      </c>
      <c r="Y107" s="19">
        <f t="shared" si="7"/>
        <v>605.5</v>
      </c>
      <c r="Z107" s="19"/>
      <c r="AA107" s="19"/>
      <c r="AB107" s="19"/>
      <c r="AC107" s="19">
        <f t="shared" si="9"/>
        <v>605.5</v>
      </c>
      <c r="AD107" s="20" t="s">
        <v>38</v>
      </c>
    </row>
    <row r="108" spans="1:30" s="21" customFormat="1" ht="15.75">
      <c r="A108" s="22">
        <v>105</v>
      </c>
      <c r="B108" s="35" t="s">
        <v>1396</v>
      </c>
      <c r="C108" s="34" t="s">
        <v>1270</v>
      </c>
      <c r="D108" s="34" t="s">
        <v>59</v>
      </c>
      <c r="E108" s="41">
        <v>598.4</v>
      </c>
      <c r="F108" s="40"/>
      <c r="G108" s="40"/>
      <c r="H108" s="40"/>
      <c r="I108" s="40"/>
      <c r="J108" s="40">
        <v>601.1</v>
      </c>
      <c r="K108" s="40">
        <v>602.1</v>
      </c>
      <c r="L108" s="40">
        <v>606.6</v>
      </c>
      <c r="M108" s="40"/>
      <c r="N108" s="40">
        <v>610.7</v>
      </c>
      <c r="O108" s="40">
        <v>602</v>
      </c>
      <c r="P108" s="40"/>
      <c r="Q108" s="40"/>
      <c r="R108" s="40"/>
      <c r="S108" s="40"/>
      <c r="T108" s="40"/>
      <c r="U108" s="40"/>
      <c r="V108" s="40"/>
      <c r="W108" s="19">
        <v>3022.5</v>
      </c>
      <c r="X108" s="19">
        <v>606.35</v>
      </c>
      <c r="Y108" s="19">
        <f t="shared" si="7"/>
        <v>604.8083333333333</v>
      </c>
      <c r="Z108" s="19"/>
      <c r="AA108" s="19"/>
      <c r="AB108" s="35"/>
      <c r="AC108" s="19">
        <f t="shared" si="9"/>
        <v>604.8083333333333</v>
      </c>
      <c r="AD108" s="20" t="s">
        <v>38</v>
      </c>
    </row>
    <row r="109" spans="1:30" s="21" customFormat="1" ht="15.75">
      <c r="A109" s="22">
        <v>106</v>
      </c>
      <c r="B109" s="27" t="s">
        <v>231</v>
      </c>
      <c r="C109" s="15" t="s">
        <v>232</v>
      </c>
      <c r="D109" s="15" t="s">
        <v>55</v>
      </c>
      <c r="E109" s="40">
        <v>601.1</v>
      </c>
      <c r="F109" s="40"/>
      <c r="G109" s="40"/>
      <c r="H109" s="40"/>
      <c r="I109" s="40"/>
      <c r="J109" s="40">
        <v>600.9</v>
      </c>
      <c r="K109" s="40">
        <v>608.1</v>
      </c>
      <c r="L109" s="40">
        <v>606.4</v>
      </c>
      <c r="M109" s="40"/>
      <c r="N109" s="41">
        <v>600.5</v>
      </c>
      <c r="O109" s="40">
        <v>604</v>
      </c>
      <c r="P109" s="40"/>
      <c r="Q109" s="40"/>
      <c r="R109" s="40"/>
      <c r="S109" s="40"/>
      <c r="T109" s="40"/>
      <c r="U109" s="40"/>
      <c r="V109" s="40"/>
      <c r="W109" s="19">
        <v>3020.5</v>
      </c>
      <c r="X109" s="19">
        <v>605.2</v>
      </c>
      <c r="Y109" s="19">
        <f t="shared" si="7"/>
        <v>604.2833333333333</v>
      </c>
      <c r="Z109" s="19"/>
      <c r="AA109" s="19"/>
      <c r="AB109" s="19"/>
      <c r="AC109" s="19">
        <f t="shared" si="9"/>
        <v>604.2833333333333</v>
      </c>
      <c r="AD109" s="20" t="s">
        <v>38</v>
      </c>
    </row>
    <row r="110" spans="1:30" ht="15.75">
      <c r="A110" s="22">
        <v>107</v>
      </c>
      <c r="B110" s="27" t="s">
        <v>1271</v>
      </c>
      <c r="C110" s="15" t="s">
        <v>1272</v>
      </c>
      <c r="D110" s="15" t="s">
        <v>64</v>
      </c>
      <c r="E110" s="41">
        <v>599.2</v>
      </c>
      <c r="F110" s="40"/>
      <c r="G110" s="40"/>
      <c r="H110" s="40"/>
      <c r="I110" s="40"/>
      <c r="J110" s="40">
        <v>605</v>
      </c>
      <c r="K110" s="40">
        <v>605.6</v>
      </c>
      <c r="L110" s="40">
        <v>607.1</v>
      </c>
      <c r="M110" s="40"/>
      <c r="N110" s="40">
        <v>602.7</v>
      </c>
      <c r="O110" s="40">
        <v>601.8</v>
      </c>
      <c r="P110" s="40"/>
      <c r="Q110" s="40"/>
      <c r="R110" s="40"/>
      <c r="S110" s="40"/>
      <c r="T110" s="40"/>
      <c r="U110" s="40"/>
      <c r="V110" s="40"/>
      <c r="W110" s="19">
        <v>3022.2</v>
      </c>
      <c r="X110" s="19">
        <f>(N110+O110)/2</f>
        <v>602.25</v>
      </c>
      <c r="Y110" s="19">
        <f t="shared" si="7"/>
        <v>604.0749999999999</v>
      </c>
      <c r="Z110" s="19"/>
      <c r="AA110" s="19"/>
      <c r="AB110" s="19"/>
      <c r="AC110" s="19">
        <f t="shared" si="9"/>
        <v>604.0749999999999</v>
      </c>
      <c r="AD110" s="20" t="s">
        <v>38</v>
      </c>
    </row>
    <row r="111" spans="1:30" ht="15.75">
      <c r="A111" s="22">
        <v>108</v>
      </c>
      <c r="B111" s="35" t="s">
        <v>1394</v>
      </c>
      <c r="C111" s="34" t="s">
        <v>1395</v>
      </c>
      <c r="D111" s="34" t="s">
        <v>26</v>
      </c>
      <c r="E111" s="41">
        <v>586</v>
      </c>
      <c r="F111" s="40"/>
      <c r="G111" s="40"/>
      <c r="H111" s="40"/>
      <c r="I111" s="40"/>
      <c r="J111" s="40">
        <v>603</v>
      </c>
      <c r="K111" s="40">
        <v>601.5</v>
      </c>
      <c r="L111" s="40">
        <v>609.4</v>
      </c>
      <c r="M111" s="40"/>
      <c r="N111" s="40">
        <v>597.5</v>
      </c>
      <c r="O111" s="40">
        <v>608.8</v>
      </c>
      <c r="P111" s="40"/>
      <c r="Q111" s="40"/>
      <c r="R111" s="40"/>
      <c r="S111" s="40"/>
      <c r="T111" s="40"/>
      <c r="U111" s="40"/>
      <c r="V111" s="40"/>
      <c r="W111" s="19">
        <v>3020.2</v>
      </c>
      <c r="X111" s="19">
        <v>603.15</v>
      </c>
      <c r="Y111" s="19">
        <f t="shared" si="7"/>
        <v>603.8916666666667</v>
      </c>
      <c r="Z111" s="19"/>
      <c r="AA111" s="19"/>
      <c r="AB111" s="19"/>
      <c r="AC111" s="19">
        <f t="shared" si="9"/>
        <v>603.8916666666667</v>
      </c>
      <c r="AD111" s="141" t="s">
        <v>38</v>
      </c>
    </row>
    <row r="112" spans="1:30" ht="15.75">
      <c r="A112" s="22">
        <v>109</v>
      </c>
      <c r="B112" s="35" t="s">
        <v>1412</v>
      </c>
      <c r="C112" s="34" t="s">
        <v>1294</v>
      </c>
      <c r="D112" s="34" t="s">
        <v>1408</v>
      </c>
      <c r="E112" s="40">
        <v>599.5</v>
      </c>
      <c r="F112" s="40"/>
      <c r="G112" s="40"/>
      <c r="H112" s="40"/>
      <c r="I112" s="40"/>
      <c r="J112" s="40"/>
      <c r="K112" s="40">
        <v>600.1</v>
      </c>
      <c r="L112" s="40">
        <v>609.3</v>
      </c>
      <c r="M112" s="40"/>
      <c r="N112" s="40">
        <v>608.1</v>
      </c>
      <c r="O112" s="40">
        <v>601.4</v>
      </c>
      <c r="P112" s="18"/>
      <c r="Q112" s="18"/>
      <c r="R112" s="18"/>
      <c r="S112" s="18"/>
      <c r="T112" s="18"/>
      <c r="U112" s="18"/>
      <c r="V112" s="18"/>
      <c r="W112" s="19">
        <v>3018.4</v>
      </c>
      <c r="X112" s="19">
        <v>604.75</v>
      </c>
      <c r="Y112" s="19">
        <f t="shared" si="7"/>
        <v>603.8583333333333</v>
      </c>
      <c r="Z112" s="19"/>
      <c r="AA112" s="19"/>
      <c r="AB112" s="19"/>
      <c r="AC112" s="19">
        <f t="shared" si="9"/>
        <v>603.8583333333333</v>
      </c>
      <c r="AD112" s="20" t="s">
        <v>38</v>
      </c>
    </row>
    <row r="113" spans="1:30" ht="15.75">
      <c r="A113" s="22">
        <v>110</v>
      </c>
      <c r="B113" s="27" t="s">
        <v>208</v>
      </c>
      <c r="C113" s="15" t="s">
        <v>209</v>
      </c>
      <c r="D113" s="15" t="s">
        <v>210</v>
      </c>
      <c r="E113" s="41">
        <v>596</v>
      </c>
      <c r="F113" s="40"/>
      <c r="G113" s="40"/>
      <c r="H113" s="40"/>
      <c r="I113" s="40"/>
      <c r="J113" s="40">
        <v>607.3</v>
      </c>
      <c r="K113" s="40">
        <v>597.7</v>
      </c>
      <c r="L113" s="40">
        <v>603.8</v>
      </c>
      <c r="M113" s="40"/>
      <c r="N113" s="40">
        <v>600.4</v>
      </c>
      <c r="O113" s="40">
        <v>608.7</v>
      </c>
      <c r="P113" s="40"/>
      <c r="Q113" s="40"/>
      <c r="R113" s="40"/>
      <c r="S113" s="40"/>
      <c r="T113" s="40"/>
      <c r="U113" s="40"/>
      <c r="V113" s="40"/>
      <c r="W113" s="19">
        <v>3017.9</v>
      </c>
      <c r="X113" s="19">
        <f>(N113+O113)/2</f>
        <v>604.55</v>
      </c>
      <c r="Y113" s="19">
        <f t="shared" si="7"/>
        <v>603.7416666666667</v>
      </c>
      <c r="Z113" s="19"/>
      <c r="AA113" s="19"/>
      <c r="AB113" s="19"/>
      <c r="AC113" s="19">
        <f t="shared" si="9"/>
        <v>603.7416666666667</v>
      </c>
      <c r="AD113" s="20" t="s">
        <v>38</v>
      </c>
    </row>
    <row r="114" spans="1:30" ht="15.75">
      <c r="A114" s="22">
        <v>111</v>
      </c>
      <c r="B114" s="27" t="s">
        <v>271</v>
      </c>
      <c r="C114" s="15" t="s">
        <v>272</v>
      </c>
      <c r="D114" s="15" t="s">
        <v>205</v>
      </c>
      <c r="E114" s="40">
        <v>600.1</v>
      </c>
      <c r="F114" s="40"/>
      <c r="G114" s="40"/>
      <c r="H114" s="40"/>
      <c r="I114" s="40"/>
      <c r="J114" s="40">
        <v>605</v>
      </c>
      <c r="K114" s="40">
        <v>605.7</v>
      </c>
      <c r="L114" s="41">
        <v>599.3</v>
      </c>
      <c r="M114" s="40"/>
      <c r="N114" s="40">
        <v>605.4</v>
      </c>
      <c r="O114" s="40">
        <v>600.3</v>
      </c>
      <c r="P114" s="40"/>
      <c r="Q114" s="40"/>
      <c r="R114" s="40"/>
      <c r="S114" s="40"/>
      <c r="T114" s="40"/>
      <c r="U114" s="40"/>
      <c r="V114" s="40"/>
      <c r="W114" s="19">
        <v>3016.5</v>
      </c>
      <c r="X114" s="19">
        <f>(N114+O114)/2</f>
        <v>602.8499999999999</v>
      </c>
      <c r="Y114" s="19">
        <f t="shared" si="7"/>
        <v>603.225</v>
      </c>
      <c r="Z114" s="19"/>
      <c r="AA114" s="19"/>
      <c r="AB114" s="19"/>
      <c r="AC114" s="19">
        <f t="shared" si="9"/>
        <v>603.225</v>
      </c>
      <c r="AD114" s="20" t="s">
        <v>38</v>
      </c>
    </row>
    <row r="115" spans="1:30" ht="15.75">
      <c r="A115" s="22">
        <v>112</v>
      </c>
      <c r="B115" s="27" t="s">
        <v>193</v>
      </c>
      <c r="C115" s="15" t="s">
        <v>194</v>
      </c>
      <c r="D115" s="15" t="s">
        <v>59</v>
      </c>
      <c r="E115" s="40">
        <v>603.5</v>
      </c>
      <c r="F115" s="40"/>
      <c r="G115" s="40"/>
      <c r="H115" s="40"/>
      <c r="I115" s="40"/>
      <c r="J115" s="40">
        <v>599.9</v>
      </c>
      <c r="K115" s="40">
        <v>602.5</v>
      </c>
      <c r="L115" s="40">
        <v>601.6</v>
      </c>
      <c r="M115" s="40"/>
      <c r="N115" s="40">
        <v>606.6</v>
      </c>
      <c r="O115" s="41">
        <v>598.3</v>
      </c>
      <c r="P115" s="41"/>
      <c r="Q115" s="41"/>
      <c r="R115" s="41"/>
      <c r="S115" s="41"/>
      <c r="T115" s="41"/>
      <c r="U115" s="41"/>
      <c r="V115" s="41"/>
      <c r="W115" s="19">
        <v>3014.1</v>
      </c>
      <c r="X115" s="19">
        <v>604.1</v>
      </c>
      <c r="Y115" s="19">
        <f t="shared" si="7"/>
        <v>603.0333333333333</v>
      </c>
      <c r="Z115" s="19"/>
      <c r="AA115" s="19"/>
      <c r="AB115" s="19"/>
      <c r="AC115" s="19">
        <f t="shared" si="9"/>
        <v>603.0333333333333</v>
      </c>
      <c r="AD115" s="20" t="s">
        <v>38</v>
      </c>
    </row>
    <row r="116" spans="1:30" ht="15.75">
      <c r="A116" s="15">
        <v>113</v>
      </c>
      <c r="B116" s="27" t="s">
        <v>1265</v>
      </c>
      <c r="C116" s="15" t="s">
        <v>1266</v>
      </c>
      <c r="D116" s="15" t="s">
        <v>26</v>
      </c>
      <c r="E116" s="41">
        <v>591.5</v>
      </c>
      <c r="F116" s="40"/>
      <c r="G116" s="40"/>
      <c r="H116" s="40"/>
      <c r="I116" s="40"/>
      <c r="J116" s="40">
        <v>599.3</v>
      </c>
      <c r="K116" s="40">
        <v>607.8</v>
      </c>
      <c r="L116" s="40">
        <v>601</v>
      </c>
      <c r="M116" s="40"/>
      <c r="N116" s="40">
        <v>600.1</v>
      </c>
      <c r="O116" s="40">
        <v>603.8</v>
      </c>
      <c r="P116" s="40"/>
      <c r="Q116" s="40"/>
      <c r="R116" s="40"/>
      <c r="S116" s="40"/>
      <c r="T116" s="40"/>
      <c r="U116" s="40"/>
      <c r="V116" s="40"/>
      <c r="W116" s="19">
        <v>3012</v>
      </c>
      <c r="X116" s="19">
        <f>(N116+O116)/2</f>
        <v>601.95</v>
      </c>
      <c r="Y116" s="19">
        <f t="shared" si="7"/>
        <v>602.3249999999999</v>
      </c>
      <c r="Z116" s="19"/>
      <c r="AA116" s="19"/>
      <c r="AB116" s="19"/>
      <c r="AC116" s="19">
        <f t="shared" si="9"/>
        <v>602.3249999999999</v>
      </c>
      <c r="AD116" s="20" t="s">
        <v>38</v>
      </c>
    </row>
    <row r="117" spans="1:30" ht="15.75">
      <c r="A117" s="15">
        <v>114</v>
      </c>
      <c r="B117" s="35" t="s">
        <v>1403</v>
      </c>
      <c r="C117" s="34" t="s">
        <v>1404</v>
      </c>
      <c r="D117" s="34" t="s">
        <v>55</v>
      </c>
      <c r="E117" s="43">
        <v>602.3</v>
      </c>
      <c r="F117" s="43"/>
      <c r="G117" s="43"/>
      <c r="H117" s="43"/>
      <c r="I117" s="43"/>
      <c r="J117" s="41">
        <v>587.4</v>
      </c>
      <c r="K117" s="40">
        <v>591.5</v>
      </c>
      <c r="L117" s="40">
        <v>595.9</v>
      </c>
      <c r="M117" s="40"/>
      <c r="N117" s="40">
        <v>603.6</v>
      </c>
      <c r="O117" s="40">
        <v>607.5</v>
      </c>
      <c r="P117" s="40"/>
      <c r="Q117" s="40"/>
      <c r="R117" s="40"/>
      <c r="S117" s="40"/>
      <c r="T117" s="40"/>
      <c r="U117" s="40"/>
      <c r="V117" s="40"/>
      <c r="W117" s="19">
        <v>3000.8</v>
      </c>
      <c r="X117" s="19">
        <v>605.55</v>
      </c>
      <c r="Y117" s="19">
        <f t="shared" si="7"/>
        <v>601.0583333333334</v>
      </c>
      <c r="Z117" s="19"/>
      <c r="AA117" s="19"/>
      <c r="AB117" s="19"/>
      <c r="AC117" s="19">
        <f t="shared" si="9"/>
        <v>601.0583333333334</v>
      </c>
      <c r="AD117" s="141" t="s">
        <v>38</v>
      </c>
    </row>
    <row r="118" spans="1:30" s="21" customFormat="1" ht="15.75">
      <c r="A118" s="22">
        <v>115</v>
      </c>
      <c r="B118" s="27" t="s">
        <v>289</v>
      </c>
      <c r="C118" s="15" t="s">
        <v>290</v>
      </c>
      <c r="D118" s="15" t="s">
        <v>26</v>
      </c>
      <c r="E118" s="40">
        <v>600.1</v>
      </c>
      <c r="F118" s="40"/>
      <c r="G118" s="40"/>
      <c r="H118" s="40"/>
      <c r="I118" s="40"/>
      <c r="J118" s="40">
        <v>603.3</v>
      </c>
      <c r="K118" s="40">
        <v>602</v>
      </c>
      <c r="L118" s="40">
        <v>596.2</v>
      </c>
      <c r="M118" s="40"/>
      <c r="N118" s="40">
        <v>598</v>
      </c>
      <c r="O118" s="41" t="s">
        <v>172</v>
      </c>
      <c r="P118" s="41"/>
      <c r="Q118" s="41"/>
      <c r="R118" s="41"/>
      <c r="S118" s="41"/>
      <c r="T118" s="41"/>
      <c r="U118" s="41"/>
      <c r="V118" s="41"/>
      <c r="W118" s="19">
        <v>2999.6</v>
      </c>
      <c r="X118" s="19">
        <v>597.1</v>
      </c>
      <c r="Y118" s="19">
        <f t="shared" si="7"/>
        <v>599.4499999999999</v>
      </c>
      <c r="Z118" s="19"/>
      <c r="AA118" s="19"/>
      <c r="AB118" s="19"/>
      <c r="AC118" s="19">
        <f t="shared" si="9"/>
        <v>599.4499999999999</v>
      </c>
      <c r="AD118" s="20" t="s">
        <v>38</v>
      </c>
    </row>
    <row r="119" spans="1:30" s="21" customFormat="1" ht="15.75">
      <c r="A119" s="15">
        <v>116</v>
      </c>
      <c r="B119" s="27" t="s">
        <v>294</v>
      </c>
      <c r="C119" s="15" t="s">
        <v>295</v>
      </c>
      <c r="D119" s="15" t="s">
        <v>55</v>
      </c>
      <c r="E119" s="123">
        <v>580.1</v>
      </c>
      <c r="F119" s="43"/>
      <c r="G119" s="43"/>
      <c r="H119" s="43"/>
      <c r="I119" s="43"/>
      <c r="J119" s="40">
        <v>600.2</v>
      </c>
      <c r="K119" s="40">
        <v>602.1</v>
      </c>
      <c r="L119" s="40">
        <v>600.6</v>
      </c>
      <c r="M119" s="40"/>
      <c r="N119" s="40">
        <v>599.1</v>
      </c>
      <c r="O119" s="40">
        <v>592.8</v>
      </c>
      <c r="P119" s="40"/>
      <c r="Q119" s="40"/>
      <c r="R119" s="40"/>
      <c r="S119" s="40"/>
      <c r="T119" s="40"/>
      <c r="U119" s="40"/>
      <c r="V119" s="40"/>
      <c r="W119" s="19">
        <v>2994.8</v>
      </c>
      <c r="X119" s="19">
        <f>(N119+O119)/2</f>
        <v>595.95</v>
      </c>
      <c r="Y119" s="19">
        <f t="shared" si="7"/>
        <v>598.4583333333334</v>
      </c>
      <c r="Z119" s="19"/>
      <c r="AA119" s="19"/>
      <c r="AB119" s="19"/>
      <c r="AC119" s="19">
        <f t="shared" si="9"/>
        <v>598.4583333333334</v>
      </c>
      <c r="AD119" s="20" t="s">
        <v>38</v>
      </c>
    </row>
    <row r="120" spans="1:30" ht="15.75">
      <c r="A120" s="15">
        <v>117</v>
      </c>
      <c r="B120" s="27" t="s">
        <v>203</v>
      </c>
      <c r="C120" s="15" t="s">
        <v>204</v>
      </c>
      <c r="D120" s="15" t="s">
        <v>205</v>
      </c>
      <c r="E120" s="40">
        <v>580.8</v>
      </c>
      <c r="F120" s="40"/>
      <c r="G120" s="40"/>
      <c r="H120" s="40"/>
      <c r="I120" s="40"/>
      <c r="J120" s="41">
        <v>572.7</v>
      </c>
      <c r="K120" s="40">
        <v>587.8</v>
      </c>
      <c r="L120" s="40">
        <v>584.6</v>
      </c>
      <c r="M120" s="40"/>
      <c r="N120" s="40">
        <v>599.5</v>
      </c>
      <c r="O120" s="40">
        <v>592.2</v>
      </c>
      <c r="P120" s="40"/>
      <c r="Q120" s="40"/>
      <c r="R120" s="40"/>
      <c r="S120" s="40"/>
      <c r="T120" s="40"/>
      <c r="U120" s="40"/>
      <c r="V120" s="40"/>
      <c r="W120" s="19">
        <v>2944.9</v>
      </c>
      <c r="X120" s="19">
        <f>(N120+O120)/2</f>
        <v>595.85</v>
      </c>
      <c r="Y120" s="19">
        <f t="shared" si="7"/>
        <v>590.125</v>
      </c>
      <c r="Z120" s="19"/>
      <c r="AA120" s="19"/>
      <c r="AB120" s="19"/>
      <c r="AC120" s="19">
        <f t="shared" si="9"/>
        <v>590.125</v>
      </c>
      <c r="AD120" s="20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4"/>
  <sheetViews>
    <sheetView zoomScale="70" zoomScaleNormal="70" zoomScalePageLayoutView="0" workbookViewId="0" topLeftCell="A1">
      <selection activeCell="B24" sqref="B24"/>
    </sheetView>
  </sheetViews>
  <sheetFormatPr defaultColWidth="9.140625" defaultRowHeight="15"/>
  <cols>
    <col min="1" max="1" width="6.7109375" style="8" customWidth="1"/>
    <col min="2" max="2" width="39.140625" style="65" bestFit="1" customWidth="1"/>
    <col min="3" max="3" width="12.28125" style="8" customWidth="1"/>
    <col min="4" max="4" width="10.421875" style="8" customWidth="1"/>
    <col min="5" max="5" width="10.28125" style="11" customWidth="1"/>
    <col min="6" max="7" width="10.28125" style="10" customWidth="1"/>
    <col min="8" max="9" width="10.28125" style="11" customWidth="1"/>
    <col min="10" max="11" width="10.28125" style="10" customWidth="1"/>
    <col min="12" max="12" width="10.28125" style="11" customWidth="1"/>
    <col min="13" max="14" width="10.28125" style="10" customWidth="1"/>
    <col min="15" max="15" width="13.00390625" style="10" customWidth="1"/>
    <col min="16" max="16" width="11.140625" style="10" bestFit="1" customWidth="1"/>
    <col min="17" max="18" width="11.57421875" style="10" customWidth="1"/>
    <col min="19" max="19" width="12.7109375" style="10" customWidth="1"/>
    <col min="20" max="20" width="13.00390625" style="10" bestFit="1" customWidth="1"/>
    <col min="21" max="21" width="10.421875" style="12" customWidth="1"/>
    <col min="22" max="22" width="9.8515625" style="12" customWidth="1"/>
    <col min="23" max="25" width="9.57421875" style="12" customWidth="1"/>
    <col min="26" max="26" width="9.57421875" style="64" customWidth="1"/>
    <col min="27" max="27" width="9.421875" style="13" customWidth="1"/>
    <col min="28" max="16384" width="9.140625" style="65" customWidth="1"/>
  </cols>
  <sheetData>
    <row r="2" spans="1:27" s="2" customFormat="1" ht="19.5" customHeight="1">
      <c r="A2" s="1" t="s">
        <v>296</v>
      </c>
      <c r="C2" s="1"/>
      <c r="D2" s="1"/>
      <c r="E2" s="4"/>
      <c r="F2" s="3"/>
      <c r="G2" s="3"/>
      <c r="H2" s="4"/>
      <c r="I2" s="4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85"/>
      <c r="AA2" s="6"/>
    </row>
    <row r="3" ht="15.75" customHeight="1">
      <c r="B3" s="9" t="s">
        <v>297</v>
      </c>
    </row>
    <row r="4" spans="1:27" s="3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298</v>
      </c>
      <c r="J4" s="18" t="s">
        <v>299</v>
      </c>
      <c r="K4" s="18" t="s">
        <v>472</v>
      </c>
      <c r="L4" s="18" t="s">
        <v>1283</v>
      </c>
      <c r="M4" s="18" t="s">
        <v>7</v>
      </c>
      <c r="N4" s="18" t="s">
        <v>1389</v>
      </c>
      <c r="O4" s="18" t="s">
        <v>1427</v>
      </c>
      <c r="P4" s="18" t="s">
        <v>1425</v>
      </c>
      <c r="Q4" s="18" t="s">
        <v>10</v>
      </c>
      <c r="R4" s="18" t="s">
        <v>11</v>
      </c>
      <c r="S4" s="18" t="s">
        <v>1424</v>
      </c>
      <c r="T4" s="18" t="s">
        <v>1417</v>
      </c>
      <c r="U4" s="19" t="s">
        <v>16</v>
      </c>
      <c r="V4" s="19" t="s">
        <v>17</v>
      </c>
      <c r="W4" s="20" t="s">
        <v>18</v>
      </c>
      <c r="X4" s="20" t="s">
        <v>20</v>
      </c>
      <c r="Y4" s="20" t="s">
        <v>21</v>
      </c>
      <c r="Z4" s="20" t="s">
        <v>22</v>
      </c>
      <c r="AA4" s="20" t="s">
        <v>23</v>
      </c>
    </row>
    <row r="5" spans="1:27" ht="15.75">
      <c r="A5" s="22">
        <v>1</v>
      </c>
      <c r="B5" s="23" t="s">
        <v>303</v>
      </c>
      <c r="C5" s="22" t="s">
        <v>304</v>
      </c>
      <c r="D5" s="22" t="s">
        <v>31</v>
      </c>
      <c r="E5" s="24">
        <v>562</v>
      </c>
      <c r="F5" s="24" t="s">
        <v>307</v>
      </c>
      <c r="G5" s="39" t="s">
        <v>381</v>
      </c>
      <c r="H5" s="38" t="s">
        <v>385</v>
      </c>
      <c r="I5" s="38" t="s">
        <v>306</v>
      </c>
      <c r="J5" s="38" t="s">
        <v>331</v>
      </c>
      <c r="K5" s="38"/>
      <c r="L5" s="38" t="s">
        <v>927</v>
      </c>
      <c r="M5" s="38" t="s">
        <v>1063</v>
      </c>
      <c r="N5" s="38"/>
      <c r="O5" s="38"/>
      <c r="P5" s="38"/>
      <c r="Q5" s="38"/>
      <c r="R5" s="38"/>
      <c r="S5" s="38"/>
      <c r="T5" s="38"/>
      <c r="U5" s="25">
        <v>2884.75</v>
      </c>
      <c r="V5" s="25">
        <v>576.75</v>
      </c>
      <c r="W5" s="25">
        <f aca="true" t="shared" si="0" ref="W5:W34">(U5+V5)/6</f>
        <v>576.9166666666666</v>
      </c>
      <c r="X5" s="25">
        <v>2</v>
      </c>
      <c r="Y5" s="25"/>
      <c r="Z5" s="25">
        <f>(W5+X5)</f>
        <v>578.9166666666666</v>
      </c>
      <c r="AA5" s="26" t="s">
        <v>38</v>
      </c>
    </row>
    <row r="6" spans="1:27" ht="15.75">
      <c r="A6" s="22">
        <v>2</v>
      </c>
      <c r="B6" s="23" t="s">
        <v>300</v>
      </c>
      <c r="C6" s="22" t="s">
        <v>301</v>
      </c>
      <c r="D6" s="22" t="s">
        <v>31</v>
      </c>
      <c r="E6" s="24" t="s">
        <v>302</v>
      </c>
      <c r="F6" s="38">
        <v>581</v>
      </c>
      <c r="G6" s="38" t="s">
        <v>380</v>
      </c>
      <c r="H6" s="38"/>
      <c r="I6" s="38"/>
      <c r="J6" s="38"/>
      <c r="K6" s="38">
        <v>577</v>
      </c>
      <c r="L6" s="38"/>
      <c r="M6" s="38"/>
      <c r="N6" s="38">
        <v>578</v>
      </c>
      <c r="O6" s="38"/>
      <c r="P6" s="38">
        <v>573</v>
      </c>
      <c r="Q6" s="38"/>
      <c r="R6" s="38"/>
      <c r="S6" s="38"/>
      <c r="T6" s="39">
        <v>569</v>
      </c>
      <c r="U6" s="25">
        <v>2881</v>
      </c>
      <c r="V6" s="25">
        <v>575.5</v>
      </c>
      <c r="W6" s="25">
        <f t="shared" si="0"/>
        <v>576.0833333333334</v>
      </c>
      <c r="X6" s="25"/>
      <c r="Y6" s="25">
        <v>1</v>
      </c>
      <c r="Z6" s="25">
        <f>(W6+X6+Y6)</f>
        <v>577.0833333333334</v>
      </c>
      <c r="AA6" s="26" t="s">
        <v>38</v>
      </c>
    </row>
    <row r="7" spans="1:27" ht="15.75">
      <c r="A7" s="22">
        <v>3</v>
      </c>
      <c r="B7" s="23" t="s">
        <v>324</v>
      </c>
      <c r="C7" s="22" t="s">
        <v>325</v>
      </c>
      <c r="D7" s="22" t="s">
        <v>52</v>
      </c>
      <c r="E7" s="24">
        <v>550</v>
      </c>
      <c r="F7" s="24">
        <v>556</v>
      </c>
      <c r="G7" s="24"/>
      <c r="H7" s="38" t="s">
        <v>382</v>
      </c>
      <c r="I7" s="38" t="s">
        <v>382</v>
      </c>
      <c r="J7" s="38" t="s">
        <v>386</v>
      </c>
      <c r="K7" s="38"/>
      <c r="L7" s="39">
        <v>562</v>
      </c>
      <c r="M7" s="38" t="s">
        <v>331</v>
      </c>
      <c r="N7" s="38"/>
      <c r="O7" s="38"/>
      <c r="P7" s="38">
        <v>568</v>
      </c>
      <c r="Q7" s="24"/>
      <c r="R7" s="24"/>
      <c r="S7" s="24"/>
      <c r="T7" s="24"/>
      <c r="U7" s="25">
        <v>2878</v>
      </c>
      <c r="V7" s="25">
        <v>573</v>
      </c>
      <c r="W7" s="25">
        <f t="shared" si="0"/>
        <v>575.1666666666666</v>
      </c>
      <c r="X7" s="25"/>
      <c r="Y7" s="25"/>
      <c r="Z7" s="25">
        <f aca="true" t="shared" si="1" ref="Z7:Z34">(W7+X7)</f>
        <v>575.1666666666666</v>
      </c>
      <c r="AA7" s="26" t="s">
        <v>38</v>
      </c>
    </row>
    <row r="8" spans="1:27" ht="15.75">
      <c r="A8" s="22">
        <v>4</v>
      </c>
      <c r="B8" s="23" t="s">
        <v>313</v>
      </c>
      <c r="C8" s="22" t="s">
        <v>314</v>
      </c>
      <c r="D8" s="22" t="s">
        <v>31</v>
      </c>
      <c r="E8" s="24" t="s">
        <v>317</v>
      </c>
      <c r="F8" s="39">
        <v>556</v>
      </c>
      <c r="G8" s="38"/>
      <c r="H8" s="38">
        <v>566</v>
      </c>
      <c r="I8" s="38">
        <v>578</v>
      </c>
      <c r="J8" s="38">
        <v>577</v>
      </c>
      <c r="K8" s="38"/>
      <c r="L8" s="38" t="s">
        <v>1314</v>
      </c>
      <c r="M8" s="38">
        <v>573</v>
      </c>
      <c r="N8" s="38"/>
      <c r="O8" s="38"/>
      <c r="P8" s="38"/>
      <c r="Q8" s="38"/>
      <c r="R8" s="38"/>
      <c r="S8" s="38"/>
      <c r="T8" s="38"/>
      <c r="U8" s="25">
        <v>2869.25</v>
      </c>
      <c r="V8" s="25">
        <v>574.125</v>
      </c>
      <c r="W8" s="25">
        <f t="shared" si="0"/>
        <v>573.8958333333334</v>
      </c>
      <c r="X8" s="25"/>
      <c r="Y8" s="25"/>
      <c r="Z8" s="25">
        <f t="shared" si="1"/>
        <v>573.8958333333334</v>
      </c>
      <c r="AA8" s="26" t="s">
        <v>38</v>
      </c>
    </row>
    <row r="9" spans="1:27" ht="15.75">
      <c r="A9" s="22">
        <v>5</v>
      </c>
      <c r="B9" s="23" t="s">
        <v>329</v>
      </c>
      <c r="C9" s="22" t="s">
        <v>330</v>
      </c>
      <c r="D9" s="22" t="s">
        <v>226</v>
      </c>
      <c r="E9" s="38" t="s">
        <v>331</v>
      </c>
      <c r="F9" s="38"/>
      <c r="G9" s="38"/>
      <c r="H9" s="38" t="s">
        <v>383</v>
      </c>
      <c r="I9" s="39">
        <v>558</v>
      </c>
      <c r="J9" s="38">
        <v>567</v>
      </c>
      <c r="K9" s="38"/>
      <c r="L9" s="38" t="s">
        <v>1313</v>
      </c>
      <c r="M9" s="38" t="s">
        <v>310</v>
      </c>
      <c r="N9" s="38"/>
      <c r="O9" s="38"/>
      <c r="P9" s="38"/>
      <c r="Q9" s="38"/>
      <c r="R9" s="38"/>
      <c r="S9" s="38"/>
      <c r="T9" s="38"/>
      <c r="U9" s="25">
        <v>2861</v>
      </c>
      <c r="V9" s="25">
        <v>571</v>
      </c>
      <c r="W9" s="25">
        <f t="shared" si="0"/>
        <v>572</v>
      </c>
      <c r="X9" s="25"/>
      <c r="Y9" s="25"/>
      <c r="Z9" s="25">
        <f t="shared" si="1"/>
        <v>572</v>
      </c>
      <c r="AA9" s="26" t="s">
        <v>38</v>
      </c>
    </row>
    <row r="10" spans="1:27" ht="15.75">
      <c r="A10" s="22">
        <v>6</v>
      </c>
      <c r="B10" s="23" t="s">
        <v>318</v>
      </c>
      <c r="C10" s="22" t="s">
        <v>319</v>
      </c>
      <c r="D10" s="22" t="s">
        <v>31</v>
      </c>
      <c r="E10" s="38" t="s">
        <v>321</v>
      </c>
      <c r="F10" s="38"/>
      <c r="G10" s="38"/>
      <c r="H10" s="39">
        <v>560</v>
      </c>
      <c r="I10" s="38">
        <v>573</v>
      </c>
      <c r="J10" s="38" t="s">
        <v>387</v>
      </c>
      <c r="K10" s="38"/>
      <c r="L10" s="38" t="s">
        <v>384</v>
      </c>
      <c r="M10" s="38">
        <v>575</v>
      </c>
      <c r="N10" s="38"/>
      <c r="O10" s="38"/>
      <c r="P10" s="38"/>
      <c r="Q10" s="38"/>
      <c r="R10" s="38"/>
      <c r="S10" s="38"/>
      <c r="T10" s="38"/>
      <c r="U10" s="25">
        <v>2854.75</v>
      </c>
      <c r="V10" s="25">
        <v>570.75</v>
      </c>
      <c r="W10" s="25">
        <f t="shared" si="0"/>
        <v>570.9166666666666</v>
      </c>
      <c r="X10" s="25"/>
      <c r="Y10" s="25"/>
      <c r="Z10" s="25">
        <f t="shared" si="1"/>
        <v>570.9166666666666</v>
      </c>
      <c r="AA10" s="26" t="s">
        <v>38</v>
      </c>
    </row>
    <row r="11" spans="1:27" ht="15.75">
      <c r="A11" s="22">
        <v>7</v>
      </c>
      <c r="B11" s="23" t="s">
        <v>322</v>
      </c>
      <c r="C11" s="22" t="s">
        <v>323</v>
      </c>
      <c r="D11" s="22" t="s">
        <v>226</v>
      </c>
      <c r="E11" s="24"/>
      <c r="F11" s="24"/>
      <c r="G11" s="24"/>
      <c r="H11" s="38">
        <v>557</v>
      </c>
      <c r="I11" s="38">
        <v>566</v>
      </c>
      <c r="J11" s="38" t="s">
        <v>316</v>
      </c>
      <c r="K11" s="38"/>
      <c r="L11" s="38">
        <v>575</v>
      </c>
      <c r="M11" s="38" t="s">
        <v>921</v>
      </c>
      <c r="N11" s="38"/>
      <c r="O11" s="38"/>
      <c r="P11" s="38"/>
      <c r="Q11" s="38"/>
      <c r="R11" s="38"/>
      <c r="S11" s="38"/>
      <c r="T11" s="38"/>
      <c r="U11" s="25">
        <v>2848.75</v>
      </c>
      <c r="V11" s="25">
        <v>574.125</v>
      </c>
      <c r="W11" s="25">
        <f t="shared" si="0"/>
        <v>570.4791666666666</v>
      </c>
      <c r="X11" s="25"/>
      <c r="Y11" s="25"/>
      <c r="Z11" s="25">
        <f t="shared" si="1"/>
        <v>570.4791666666666</v>
      </c>
      <c r="AA11" s="26" t="s">
        <v>38</v>
      </c>
    </row>
    <row r="12" spans="1:27" ht="15.75">
      <c r="A12" s="22">
        <v>8</v>
      </c>
      <c r="B12" s="23" t="s">
        <v>341</v>
      </c>
      <c r="C12" s="22" t="s">
        <v>342</v>
      </c>
      <c r="D12" s="22" t="s">
        <v>52</v>
      </c>
      <c r="E12" s="39">
        <v>541</v>
      </c>
      <c r="F12" s="38"/>
      <c r="G12" s="38"/>
      <c r="H12" s="38">
        <v>569</v>
      </c>
      <c r="I12" s="38" t="s">
        <v>302</v>
      </c>
      <c r="J12" s="38">
        <v>580</v>
      </c>
      <c r="K12" s="38"/>
      <c r="L12" s="38">
        <v>562</v>
      </c>
      <c r="M12" s="38">
        <v>562</v>
      </c>
      <c r="N12" s="38"/>
      <c r="O12" s="38"/>
      <c r="P12" s="38"/>
      <c r="Q12" s="38"/>
      <c r="R12" s="38"/>
      <c r="S12" s="38"/>
      <c r="T12" s="38"/>
      <c r="U12" s="25">
        <v>2846.5</v>
      </c>
      <c r="V12" s="25">
        <v>562</v>
      </c>
      <c r="W12" s="25">
        <f t="shared" si="0"/>
        <v>568.0833333333334</v>
      </c>
      <c r="X12" s="25"/>
      <c r="Y12" s="25"/>
      <c r="Z12" s="25">
        <f t="shared" si="1"/>
        <v>568.0833333333334</v>
      </c>
      <c r="AA12" s="26" t="s">
        <v>38</v>
      </c>
    </row>
    <row r="13" spans="1:27" ht="15.75">
      <c r="A13" s="22">
        <v>9</v>
      </c>
      <c r="B13" s="23" t="s">
        <v>332</v>
      </c>
      <c r="C13" s="22" t="s">
        <v>333</v>
      </c>
      <c r="D13" s="22" t="s">
        <v>59</v>
      </c>
      <c r="E13" s="38">
        <v>555</v>
      </c>
      <c r="F13" s="38"/>
      <c r="G13" s="38"/>
      <c r="H13" s="38" t="s">
        <v>384</v>
      </c>
      <c r="I13" s="38">
        <v>567</v>
      </c>
      <c r="J13" s="38">
        <v>571</v>
      </c>
      <c r="K13" s="38"/>
      <c r="L13" s="39">
        <v>549</v>
      </c>
      <c r="M13" s="38">
        <v>562</v>
      </c>
      <c r="N13" s="38"/>
      <c r="O13" s="38"/>
      <c r="P13" s="38"/>
      <c r="Q13" s="38"/>
      <c r="R13" s="38"/>
      <c r="S13" s="38"/>
      <c r="T13" s="38"/>
      <c r="U13" s="25">
        <v>2821.5</v>
      </c>
      <c r="V13" s="25">
        <v>566.5</v>
      </c>
      <c r="W13" s="25">
        <f t="shared" si="0"/>
        <v>564.6666666666666</v>
      </c>
      <c r="X13" s="25"/>
      <c r="Y13" s="25"/>
      <c r="Z13" s="25">
        <f t="shared" si="1"/>
        <v>564.6666666666666</v>
      </c>
      <c r="AA13" s="26" t="s">
        <v>38</v>
      </c>
    </row>
    <row r="14" spans="1:27" ht="15.75">
      <c r="A14" s="22">
        <v>10</v>
      </c>
      <c r="B14" s="23" t="s">
        <v>334</v>
      </c>
      <c r="C14" s="22" t="s">
        <v>335</v>
      </c>
      <c r="D14" s="22" t="s">
        <v>226</v>
      </c>
      <c r="E14" s="38" t="s">
        <v>336</v>
      </c>
      <c r="F14" s="38"/>
      <c r="G14" s="38"/>
      <c r="H14" s="38">
        <v>563</v>
      </c>
      <c r="I14" s="38">
        <v>552</v>
      </c>
      <c r="J14" s="38">
        <v>555</v>
      </c>
      <c r="K14" s="38"/>
      <c r="L14" s="39">
        <v>546</v>
      </c>
      <c r="M14" s="38">
        <v>563</v>
      </c>
      <c r="N14" s="38"/>
      <c r="O14" s="38"/>
      <c r="P14" s="38"/>
      <c r="Q14" s="38"/>
      <c r="R14" s="38"/>
      <c r="S14" s="38"/>
      <c r="T14" s="38"/>
      <c r="U14" s="25">
        <v>2798.25</v>
      </c>
      <c r="V14" s="25">
        <v>559</v>
      </c>
      <c r="W14" s="25">
        <f t="shared" si="0"/>
        <v>559.5416666666666</v>
      </c>
      <c r="X14" s="25"/>
      <c r="Y14" s="25"/>
      <c r="Z14" s="25">
        <f t="shared" si="1"/>
        <v>559.5416666666666</v>
      </c>
      <c r="AA14" s="26" t="s">
        <v>38</v>
      </c>
    </row>
    <row r="15" spans="1:27" ht="15.75">
      <c r="A15" s="22">
        <v>11</v>
      </c>
      <c r="B15" s="27" t="s">
        <v>371</v>
      </c>
      <c r="C15" s="15" t="s">
        <v>372</v>
      </c>
      <c r="D15" s="15" t="s">
        <v>26</v>
      </c>
      <c r="E15" s="18">
        <v>547</v>
      </c>
      <c r="F15" s="32"/>
      <c r="G15" s="32"/>
      <c r="H15" s="40">
        <v>554</v>
      </c>
      <c r="I15" s="40">
        <v>553</v>
      </c>
      <c r="J15" s="41">
        <v>552</v>
      </c>
      <c r="K15" s="43"/>
      <c r="L15" s="40">
        <v>565</v>
      </c>
      <c r="M15" s="40">
        <v>562</v>
      </c>
      <c r="N15" s="40"/>
      <c r="O15" s="40"/>
      <c r="P15" s="40"/>
      <c r="Q15" s="40"/>
      <c r="R15" s="40"/>
      <c r="S15" s="40">
        <v>559</v>
      </c>
      <c r="T15" s="40"/>
      <c r="U15" s="19">
        <v>2793</v>
      </c>
      <c r="V15" s="19">
        <v>560.5</v>
      </c>
      <c r="W15" s="25">
        <f t="shared" si="0"/>
        <v>558.9166666666666</v>
      </c>
      <c r="X15" s="25"/>
      <c r="Y15" s="25"/>
      <c r="Z15" s="25">
        <f t="shared" si="1"/>
        <v>558.9166666666666</v>
      </c>
      <c r="AA15" s="26" t="s">
        <v>38</v>
      </c>
    </row>
    <row r="16" spans="1:27" s="31" customFormat="1" ht="15" customHeight="1">
      <c r="A16" s="15">
        <v>12</v>
      </c>
      <c r="B16" s="27" t="s">
        <v>347</v>
      </c>
      <c r="C16" s="29" t="s">
        <v>348</v>
      </c>
      <c r="D16" s="15" t="s">
        <v>288</v>
      </c>
      <c r="E16" s="18">
        <v>563</v>
      </c>
      <c r="F16" s="18"/>
      <c r="G16" s="18"/>
      <c r="H16" s="18">
        <v>538</v>
      </c>
      <c r="I16" s="18">
        <v>556</v>
      </c>
      <c r="J16" s="41">
        <v>553</v>
      </c>
      <c r="K16" s="40"/>
      <c r="L16" s="40">
        <v>556</v>
      </c>
      <c r="M16" s="40">
        <v>561</v>
      </c>
      <c r="N16" s="40"/>
      <c r="O16" s="40">
        <v>561</v>
      </c>
      <c r="P16" s="40"/>
      <c r="Q16" s="40"/>
      <c r="R16" s="40">
        <v>559</v>
      </c>
      <c r="S16" s="40">
        <v>556</v>
      </c>
      <c r="T16" s="40"/>
      <c r="U16" s="19">
        <v>2793</v>
      </c>
      <c r="V16" s="19">
        <v>557.5</v>
      </c>
      <c r="W16" s="19">
        <f t="shared" si="0"/>
        <v>558.4166666666666</v>
      </c>
      <c r="X16" s="19"/>
      <c r="Y16" s="19"/>
      <c r="Z16" s="19">
        <f t="shared" si="1"/>
        <v>558.4166666666666</v>
      </c>
      <c r="AA16" s="20" t="s">
        <v>38</v>
      </c>
    </row>
    <row r="17" spans="1:27" ht="15.75">
      <c r="A17" s="22">
        <v>13</v>
      </c>
      <c r="B17" s="23" t="s">
        <v>308</v>
      </c>
      <c r="C17" s="22" t="s">
        <v>309</v>
      </c>
      <c r="D17" s="22" t="s">
        <v>59</v>
      </c>
      <c r="E17" s="24" t="s">
        <v>311</v>
      </c>
      <c r="F17" s="24">
        <v>564</v>
      </c>
      <c r="G17" s="24">
        <v>559</v>
      </c>
      <c r="H17" s="24">
        <v>547</v>
      </c>
      <c r="I17" s="24" t="s">
        <v>385</v>
      </c>
      <c r="J17" s="38">
        <v>561</v>
      </c>
      <c r="K17" s="38"/>
      <c r="L17" s="38">
        <v>561</v>
      </c>
      <c r="M17" s="38">
        <v>560</v>
      </c>
      <c r="N17" s="38"/>
      <c r="O17" s="38"/>
      <c r="P17" s="39">
        <v>542</v>
      </c>
      <c r="Q17" s="38">
        <v>561</v>
      </c>
      <c r="R17" s="38">
        <v>544</v>
      </c>
      <c r="S17" s="24"/>
      <c r="T17" s="24"/>
      <c r="U17" s="25">
        <v>2787</v>
      </c>
      <c r="V17" s="25">
        <v>552.5</v>
      </c>
      <c r="W17" s="25">
        <f t="shared" si="0"/>
        <v>556.5833333333334</v>
      </c>
      <c r="X17" s="25"/>
      <c r="Y17" s="25"/>
      <c r="Z17" s="25">
        <f t="shared" si="1"/>
        <v>556.5833333333334</v>
      </c>
      <c r="AA17" s="26" t="s">
        <v>38</v>
      </c>
    </row>
    <row r="18" spans="1:27" ht="15.75">
      <c r="A18" s="22">
        <v>14</v>
      </c>
      <c r="B18" s="23" t="s">
        <v>363</v>
      </c>
      <c r="C18" s="22" t="s">
        <v>364</v>
      </c>
      <c r="D18" s="22" t="s">
        <v>31</v>
      </c>
      <c r="E18" s="38">
        <v>563</v>
      </c>
      <c r="F18" s="38"/>
      <c r="G18" s="38"/>
      <c r="H18" s="38">
        <v>559</v>
      </c>
      <c r="I18" s="38">
        <v>569</v>
      </c>
      <c r="J18" s="38">
        <v>542</v>
      </c>
      <c r="K18" s="38"/>
      <c r="L18" s="39" t="s">
        <v>172</v>
      </c>
      <c r="M18" s="38">
        <v>554</v>
      </c>
      <c r="N18" s="38"/>
      <c r="O18" s="38"/>
      <c r="P18" s="38"/>
      <c r="Q18" s="38"/>
      <c r="R18" s="38"/>
      <c r="S18" s="38"/>
      <c r="T18" s="38"/>
      <c r="U18" s="25">
        <v>2787</v>
      </c>
      <c r="V18" s="25">
        <v>548</v>
      </c>
      <c r="W18" s="25">
        <f t="shared" si="0"/>
        <v>555.8333333333334</v>
      </c>
      <c r="X18" s="25"/>
      <c r="Y18" s="25"/>
      <c r="Z18" s="25">
        <f t="shared" si="1"/>
        <v>555.8333333333334</v>
      </c>
      <c r="AA18" s="26" t="s">
        <v>38</v>
      </c>
    </row>
    <row r="19" spans="1:27" s="31" customFormat="1" ht="15.75">
      <c r="A19" s="15">
        <v>15</v>
      </c>
      <c r="B19" s="23" t="s">
        <v>345</v>
      </c>
      <c r="C19" s="22" t="s">
        <v>346</v>
      </c>
      <c r="D19" s="22" t="s">
        <v>31</v>
      </c>
      <c r="E19" s="38">
        <v>543</v>
      </c>
      <c r="F19" s="38"/>
      <c r="G19" s="38"/>
      <c r="H19" s="38">
        <v>554</v>
      </c>
      <c r="I19" s="38">
        <v>559</v>
      </c>
      <c r="J19" s="38">
        <v>557</v>
      </c>
      <c r="K19" s="38"/>
      <c r="L19" s="38">
        <v>559</v>
      </c>
      <c r="M19" s="39" t="s">
        <v>172</v>
      </c>
      <c r="N19" s="39"/>
      <c r="O19" s="39"/>
      <c r="P19" s="39"/>
      <c r="Q19" s="39"/>
      <c r="R19" s="39"/>
      <c r="S19" s="39"/>
      <c r="T19" s="39"/>
      <c r="U19" s="25">
        <v>2772</v>
      </c>
      <c r="V19" s="25">
        <v>558</v>
      </c>
      <c r="W19" s="25">
        <f t="shared" si="0"/>
        <v>555</v>
      </c>
      <c r="X19" s="25"/>
      <c r="Y19" s="25"/>
      <c r="Z19" s="25">
        <f t="shared" si="1"/>
        <v>555</v>
      </c>
      <c r="AA19" s="26" t="s">
        <v>38</v>
      </c>
    </row>
    <row r="20" spans="1:27" ht="15.75">
      <c r="A20" s="22">
        <v>16</v>
      </c>
      <c r="B20" s="23" t="s">
        <v>337</v>
      </c>
      <c r="C20" s="22" t="s">
        <v>338</v>
      </c>
      <c r="D20" s="22" t="s">
        <v>59</v>
      </c>
      <c r="E20" s="39">
        <v>542</v>
      </c>
      <c r="F20" s="38"/>
      <c r="G20" s="38"/>
      <c r="H20" s="38">
        <v>545</v>
      </c>
      <c r="I20" s="38">
        <v>555</v>
      </c>
      <c r="J20" s="38">
        <v>559</v>
      </c>
      <c r="K20" s="38"/>
      <c r="L20" s="38">
        <v>558</v>
      </c>
      <c r="M20" s="38">
        <v>546</v>
      </c>
      <c r="N20" s="38"/>
      <c r="O20" s="38"/>
      <c r="P20" s="38"/>
      <c r="Q20" s="38"/>
      <c r="R20" s="38"/>
      <c r="S20" s="38"/>
      <c r="T20" s="38"/>
      <c r="U20" s="25">
        <v>2763</v>
      </c>
      <c r="V20" s="25">
        <v>552</v>
      </c>
      <c r="W20" s="25">
        <f t="shared" si="0"/>
        <v>552.5</v>
      </c>
      <c r="X20" s="25"/>
      <c r="Y20" s="25"/>
      <c r="Z20" s="25">
        <f t="shared" si="1"/>
        <v>552.5</v>
      </c>
      <c r="AA20" s="26" t="s">
        <v>38</v>
      </c>
    </row>
    <row r="21" spans="1:27" ht="15.75">
      <c r="A21" s="22">
        <v>17</v>
      </c>
      <c r="B21" s="27" t="s">
        <v>361</v>
      </c>
      <c r="C21" s="15" t="s">
        <v>362</v>
      </c>
      <c r="D21" s="15" t="s">
        <v>49</v>
      </c>
      <c r="E21" s="18">
        <v>548</v>
      </c>
      <c r="F21" s="18"/>
      <c r="G21" s="18"/>
      <c r="H21" s="18">
        <v>554</v>
      </c>
      <c r="I21" s="40">
        <v>549</v>
      </c>
      <c r="J21" s="40">
        <v>551</v>
      </c>
      <c r="K21" s="40"/>
      <c r="L21" s="40">
        <v>547</v>
      </c>
      <c r="M21" s="40">
        <v>562</v>
      </c>
      <c r="N21" s="40"/>
      <c r="O21" s="40">
        <v>545</v>
      </c>
      <c r="P21" s="40"/>
      <c r="Q21" s="40"/>
      <c r="R21" s="40"/>
      <c r="S21" s="41">
        <v>544</v>
      </c>
      <c r="T21" s="41"/>
      <c r="U21" s="19">
        <v>2754</v>
      </c>
      <c r="V21" s="19">
        <v>553.5</v>
      </c>
      <c r="W21" s="19">
        <f t="shared" si="0"/>
        <v>551.25</v>
      </c>
      <c r="X21" s="19"/>
      <c r="Y21" s="19"/>
      <c r="Z21" s="19">
        <f t="shared" si="1"/>
        <v>551.25</v>
      </c>
      <c r="AA21" s="20" t="s">
        <v>38</v>
      </c>
    </row>
    <row r="22" spans="1:27" s="31" customFormat="1" ht="15.75">
      <c r="A22" s="15">
        <v>18</v>
      </c>
      <c r="B22" s="27" t="s">
        <v>357</v>
      </c>
      <c r="C22" s="15" t="s">
        <v>358</v>
      </c>
      <c r="D22" s="15" t="s">
        <v>211</v>
      </c>
      <c r="E22" s="18">
        <v>548</v>
      </c>
      <c r="F22" s="18"/>
      <c r="G22" s="18"/>
      <c r="H22" s="41">
        <v>519</v>
      </c>
      <c r="I22" s="40">
        <v>564</v>
      </c>
      <c r="J22" s="40">
        <v>544</v>
      </c>
      <c r="K22" s="40"/>
      <c r="L22" s="40">
        <v>545</v>
      </c>
      <c r="M22" s="40">
        <v>549</v>
      </c>
      <c r="N22" s="40"/>
      <c r="O22" s="40"/>
      <c r="P22" s="40"/>
      <c r="Q22" s="40"/>
      <c r="R22" s="40"/>
      <c r="S22" s="40">
        <v>548</v>
      </c>
      <c r="T22" s="40"/>
      <c r="U22" s="19">
        <v>2750</v>
      </c>
      <c r="V22" s="19">
        <v>548.5</v>
      </c>
      <c r="W22" s="19">
        <f t="shared" si="0"/>
        <v>549.75</v>
      </c>
      <c r="X22" s="19"/>
      <c r="Y22" s="19"/>
      <c r="Z22" s="19">
        <f t="shared" si="1"/>
        <v>549.75</v>
      </c>
      <c r="AA22" s="20" t="s">
        <v>38</v>
      </c>
    </row>
    <row r="23" spans="1:27" ht="15.75">
      <c r="A23" s="22">
        <v>19</v>
      </c>
      <c r="B23" s="23" t="s">
        <v>352</v>
      </c>
      <c r="C23" s="45">
        <v>34727</v>
      </c>
      <c r="D23" s="22" t="s">
        <v>26</v>
      </c>
      <c r="E23" s="38">
        <v>561</v>
      </c>
      <c r="F23" s="38"/>
      <c r="G23" s="38"/>
      <c r="H23" s="38">
        <v>562</v>
      </c>
      <c r="I23" s="38">
        <v>546</v>
      </c>
      <c r="J23" s="39">
        <v>538</v>
      </c>
      <c r="K23" s="38"/>
      <c r="L23" s="38">
        <v>546</v>
      </c>
      <c r="M23" s="38">
        <v>539</v>
      </c>
      <c r="N23" s="38"/>
      <c r="O23" s="38"/>
      <c r="P23" s="38"/>
      <c r="Q23" s="38"/>
      <c r="R23" s="38"/>
      <c r="S23" s="38"/>
      <c r="T23" s="38"/>
      <c r="U23" s="25">
        <v>2754</v>
      </c>
      <c r="V23" s="25">
        <v>542.5</v>
      </c>
      <c r="W23" s="25">
        <f t="shared" si="0"/>
        <v>549.4166666666666</v>
      </c>
      <c r="X23" s="25"/>
      <c r="Y23" s="25"/>
      <c r="Z23" s="25">
        <f t="shared" si="1"/>
        <v>549.4166666666666</v>
      </c>
      <c r="AA23" s="26" t="s">
        <v>38</v>
      </c>
    </row>
    <row r="24" spans="1:27" ht="15.75">
      <c r="A24" s="22">
        <v>20</v>
      </c>
      <c r="B24" s="27" t="s">
        <v>343</v>
      </c>
      <c r="C24" s="15" t="s">
        <v>344</v>
      </c>
      <c r="D24" s="15" t="s">
        <v>165</v>
      </c>
      <c r="E24" s="18">
        <v>562</v>
      </c>
      <c r="F24" s="18"/>
      <c r="G24" s="18"/>
      <c r="H24" s="40">
        <v>536</v>
      </c>
      <c r="I24" s="40">
        <v>556</v>
      </c>
      <c r="J24" s="40">
        <v>537</v>
      </c>
      <c r="K24" s="40"/>
      <c r="L24" s="41">
        <v>514</v>
      </c>
      <c r="M24" s="40">
        <v>540</v>
      </c>
      <c r="N24" s="40"/>
      <c r="O24" s="40">
        <v>569</v>
      </c>
      <c r="P24" s="18"/>
      <c r="Q24" s="18"/>
      <c r="R24" s="18"/>
      <c r="S24" s="18"/>
      <c r="T24" s="18"/>
      <c r="U24" s="19">
        <v>2738</v>
      </c>
      <c r="V24" s="19">
        <v>554.5</v>
      </c>
      <c r="W24" s="19">
        <f t="shared" si="0"/>
        <v>548.75</v>
      </c>
      <c r="X24" s="19"/>
      <c r="Y24" s="19"/>
      <c r="Z24" s="19">
        <f t="shared" si="1"/>
        <v>548.75</v>
      </c>
      <c r="AA24" s="20" t="s">
        <v>38</v>
      </c>
    </row>
    <row r="25" spans="1:27" s="31" customFormat="1" ht="15.75">
      <c r="A25" s="15">
        <v>21</v>
      </c>
      <c r="B25" s="27" t="s">
        <v>369</v>
      </c>
      <c r="C25" s="15" t="s">
        <v>370</v>
      </c>
      <c r="D25" s="15" t="s">
        <v>31</v>
      </c>
      <c r="E25" s="18">
        <v>540</v>
      </c>
      <c r="F25" s="32"/>
      <c r="G25" s="32"/>
      <c r="H25" s="40">
        <v>547</v>
      </c>
      <c r="I25" s="40">
        <v>554</v>
      </c>
      <c r="J25" s="40">
        <v>551</v>
      </c>
      <c r="K25" s="43"/>
      <c r="L25" s="40">
        <v>541</v>
      </c>
      <c r="M25" s="40">
        <v>550</v>
      </c>
      <c r="N25" s="40"/>
      <c r="O25" s="40"/>
      <c r="P25" s="40"/>
      <c r="Q25" s="40"/>
      <c r="R25" s="40"/>
      <c r="S25" s="41">
        <v>541</v>
      </c>
      <c r="T25" s="41"/>
      <c r="U25" s="19">
        <v>2743</v>
      </c>
      <c r="V25" s="19">
        <v>545.5</v>
      </c>
      <c r="W25" s="25">
        <f t="shared" si="0"/>
        <v>548.0833333333334</v>
      </c>
      <c r="X25" s="25"/>
      <c r="Y25" s="25"/>
      <c r="Z25" s="25">
        <f t="shared" si="1"/>
        <v>548.0833333333334</v>
      </c>
      <c r="AA25" s="26" t="s">
        <v>38</v>
      </c>
    </row>
    <row r="26" spans="1:27" s="31" customFormat="1" ht="15.75">
      <c r="A26" s="15">
        <v>22</v>
      </c>
      <c r="B26" s="23" t="s">
        <v>373</v>
      </c>
      <c r="C26" s="22" t="s">
        <v>374</v>
      </c>
      <c r="D26" s="22" t="s">
        <v>375</v>
      </c>
      <c r="E26" s="38">
        <v>554</v>
      </c>
      <c r="F26" s="113"/>
      <c r="G26" s="113"/>
      <c r="H26" s="38">
        <v>534</v>
      </c>
      <c r="I26" s="38">
        <v>548</v>
      </c>
      <c r="J26" s="38">
        <v>555</v>
      </c>
      <c r="K26" s="113"/>
      <c r="L26" s="38">
        <v>545</v>
      </c>
      <c r="M26" s="39">
        <v>534</v>
      </c>
      <c r="N26" s="39"/>
      <c r="O26" s="39"/>
      <c r="P26" s="39"/>
      <c r="Q26" s="39"/>
      <c r="R26" s="39"/>
      <c r="S26" s="39"/>
      <c r="T26" s="39"/>
      <c r="U26" s="25">
        <v>2736</v>
      </c>
      <c r="V26" s="25">
        <v>550</v>
      </c>
      <c r="W26" s="25">
        <f t="shared" si="0"/>
        <v>547.6666666666666</v>
      </c>
      <c r="X26" s="25"/>
      <c r="Y26" s="25"/>
      <c r="Z26" s="25">
        <f t="shared" si="1"/>
        <v>547.6666666666666</v>
      </c>
      <c r="AA26" s="26" t="s">
        <v>38</v>
      </c>
    </row>
    <row r="27" spans="1:27" s="31" customFormat="1" ht="15.75">
      <c r="A27" s="15">
        <v>23</v>
      </c>
      <c r="B27" s="27" t="s">
        <v>359</v>
      </c>
      <c r="C27" s="15" t="s">
        <v>360</v>
      </c>
      <c r="D27" s="15" t="s">
        <v>227</v>
      </c>
      <c r="E27" s="41">
        <v>518</v>
      </c>
      <c r="F27" s="40"/>
      <c r="G27" s="40"/>
      <c r="H27" s="40">
        <v>551</v>
      </c>
      <c r="I27" s="40">
        <v>551</v>
      </c>
      <c r="J27" s="40">
        <v>541</v>
      </c>
      <c r="K27" s="40"/>
      <c r="L27" s="40">
        <v>543</v>
      </c>
      <c r="M27" s="40">
        <v>548</v>
      </c>
      <c r="N27" s="40"/>
      <c r="O27" s="40"/>
      <c r="P27" s="40"/>
      <c r="Q27" s="40"/>
      <c r="R27" s="40"/>
      <c r="S27" s="40"/>
      <c r="T27" s="40"/>
      <c r="U27" s="19">
        <v>2734</v>
      </c>
      <c r="V27" s="19">
        <v>545.5</v>
      </c>
      <c r="W27" s="19">
        <f t="shared" si="0"/>
        <v>546.5833333333334</v>
      </c>
      <c r="X27" s="19"/>
      <c r="Y27" s="19"/>
      <c r="Z27" s="19">
        <f t="shared" si="1"/>
        <v>546.5833333333334</v>
      </c>
      <c r="AA27" s="20" t="s">
        <v>38</v>
      </c>
    </row>
    <row r="28" spans="1:27" ht="15.75">
      <c r="A28" s="22">
        <v>24</v>
      </c>
      <c r="B28" s="23" t="s">
        <v>349</v>
      </c>
      <c r="C28" s="22" t="s">
        <v>1257</v>
      </c>
      <c r="D28" s="22" t="s">
        <v>49</v>
      </c>
      <c r="E28" s="38">
        <v>539</v>
      </c>
      <c r="F28" s="38"/>
      <c r="G28" s="38"/>
      <c r="H28" s="38">
        <v>528</v>
      </c>
      <c r="I28" s="38">
        <v>524</v>
      </c>
      <c r="J28" s="39">
        <v>522</v>
      </c>
      <c r="K28" s="38"/>
      <c r="L28" s="38">
        <v>555</v>
      </c>
      <c r="M28" s="38">
        <v>556</v>
      </c>
      <c r="N28" s="38"/>
      <c r="O28" s="38"/>
      <c r="P28" s="38"/>
      <c r="Q28" s="38"/>
      <c r="R28" s="38"/>
      <c r="S28" s="38"/>
      <c r="T28" s="38"/>
      <c r="U28" s="25">
        <v>2702</v>
      </c>
      <c r="V28" s="25">
        <v>555.5</v>
      </c>
      <c r="W28" s="25">
        <f t="shared" si="0"/>
        <v>542.9166666666666</v>
      </c>
      <c r="X28" s="25"/>
      <c r="Y28" s="25"/>
      <c r="Z28" s="25">
        <f t="shared" si="1"/>
        <v>542.9166666666666</v>
      </c>
      <c r="AA28" s="26" t="s">
        <v>38</v>
      </c>
    </row>
    <row r="29" spans="1:27" ht="15.75">
      <c r="A29" s="22">
        <v>25</v>
      </c>
      <c r="B29" s="44" t="s">
        <v>405</v>
      </c>
      <c r="C29" s="115">
        <v>34054</v>
      </c>
      <c r="D29" s="24" t="s">
        <v>406</v>
      </c>
      <c r="E29" s="24">
        <v>546</v>
      </c>
      <c r="F29" s="44"/>
      <c r="G29" s="44"/>
      <c r="H29" s="24">
        <v>536</v>
      </c>
      <c r="I29" s="38">
        <v>536</v>
      </c>
      <c r="J29" s="113">
        <v>549</v>
      </c>
      <c r="K29" s="113"/>
      <c r="L29" s="38">
        <v>537</v>
      </c>
      <c r="M29" s="113">
        <v>545</v>
      </c>
      <c r="N29" s="113"/>
      <c r="O29" s="113"/>
      <c r="P29" s="113"/>
      <c r="Q29" s="149">
        <v>504</v>
      </c>
      <c r="R29" s="113">
        <v>542</v>
      </c>
      <c r="S29" s="44"/>
      <c r="T29" s="44"/>
      <c r="U29" s="25">
        <v>2709</v>
      </c>
      <c r="V29" s="25">
        <v>543.5</v>
      </c>
      <c r="W29" s="33">
        <f t="shared" si="0"/>
        <v>542.0833333333334</v>
      </c>
      <c r="X29" s="70"/>
      <c r="Y29" s="70"/>
      <c r="Z29" s="19">
        <f t="shared" si="1"/>
        <v>542.0833333333334</v>
      </c>
      <c r="AA29" s="105" t="s">
        <v>38</v>
      </c>
    </row>
    <row r="30" spans="1:27" ht="15.75">
      <c r="A30" s="22">
        <v>26</v>
      </c>
      <c r="B30" s="23" t="s">
        <v>355</v>
      </c>
      <c r="C30" s="22" t="s">
        <v>356</v>
      </c>
      <c r="D30" s="22" t="s">
        <v>88</v>
      </c>
      <c r="E30" s="38">
        <v>552</v>
      </c>
      <c r="F30" s="38"/>
      <c r="G30" s="38"/>
      <c r="H30" s="38">
        <v>535</v>
      </c>
      <c r="I30" s="39">
        <v>513</v>
      </c>
      <c r="J30" s="38">
        <v>536</v>
      </c>
      <c r="K30" s="38"/>
      <c r="L30" s="38">
        <v>538</v>
      </c>
      <c r="M30" s="38">
        <v>546</v>
      </c>
      <c r="N30" s="38"/>
      <c r="O30" s="38"/>
      <c r="P30" s="38"/>
      <c r="Q30" s="38"/>
      <c r="R30" s="38"/>
      <c r="S30" s="38"/>
      <c r="T30" s="38"/>
      <c r="U30" s="25">
        <v>2707</v>
      </c>
      <c r="V30" s="25">
        <v>542</v>
      </c>
      <c r="W30" s="25">
        <f t="shared" si="0"/>
        <v>541.5</v>
      </c>
      <c r="X30" s="25"/>
      <c r="Y30" s="25"/>
      <c r="Z30" s="25">
        <f t="shared" si="1"/>
        <v>541.5</v>
      </c>
      <c r="AA30" s="26" t="s">
        <v>38</v>
      </c>
    </row>
    <row r="31" spans="1:27" ht="15.75">
      <c r="A31" s="22">
        <v>27</v>
      </c>
      <c r="B31" s="23" t="s">
        <v>353</v>
      </c>
      <c r="C31" s="22" t="s">
        <v>354</v>
      </c>
      <c r="D31" s="22" t="s">
        <v>207</v>
      </c>
      <c r="E31" s="39">
        <v>525</v>
      </c>
      <c r="F31" s="38"/>
      <c r="G31" s="38"/>
      <c r="H31" s="38">
        <v>547</v>
      </c>
      <c r="I31" s="38">
        <v>549</v>
      </c>
      <c r="J31" s="38">
        <v>560</v>
      </c>
      <c r="K31" s="38"/>
      <c r="L31" s="38">
        <v>530</v>
      </c>
      <c r="M31" s="38">
        <v>527</v>
      </c>
      <c r="N31" s="38"/>
      <c r="O31" s="38"/>
      <c r="P31" s="38"/>
      <c r="Q31" s="38"/>
      <c r="R31" s="38"/>
      <c r="S31" s="38"/>
      <c r="T31" s="38"/>
      <c r="U31" s="25">
        <v>2713</v>
      </c>
      <c r="V31" s="25">
        <v>528.5</v>
      </c>
      <c r="W31" s="25">
        <f t="shared" si="0"/>
        <v>540.25</v>
      </c>
      <c r="X31" s="25"/>
      <c r="Y31" s="25"/>
      <c r="Z31" s="25">
        <f t="shared" si="1"/>
        <v>540.25</v>
      </c>
      <c r="AA31" s="26" t="s">
        <v>38</v>
      </c>
    </row>
    <row r="32" spans="1:27" ht="15.75">
      <c r="A32" s="22">
        <v>28</v>
      </c>
      <c r="B32" s="27" t="s">
        <v>376</v>
      </c>
      <c r="C32" s="15" t="s">
        <v>377</v>
      </c>
      <c r="D32" s="15" t="s">
        <v>49</v>
      </c>
      <c r="E32" s="41">
        <v>509</v>
      </c>
      <c r="F32" s="43"/>
      <c r="G32" s="43"/>
      <c r="H32" s="40">
        <v>525</v>
      </c>
      <c r="I32" s="40">
        <v>540</v>
      </c>
      <c r="J32" s="40">
        <v>542</v>
      </c>
      <c r="K32" s="43"/>
      <c r="L32" s="40">
        <v>529</v>
      </c>
      <c r="M32" s="40">
        <v>547</v>
      </c>
      <c r="N32" s="40"/>
      <c r="O32" s="40"/>
      <c r="P32" s="40"/>
      <c r="Q32" s="40"/>
      <c r="R32" s="40"/>
      <c r="S32" s="40"/>
      <c r="T32" s="40"/>
      <c r="U32" s="19">
        <v>2683</v>
      </c>
      <c r="V32" s="19">
        <v>538</v>
      </c>
      <c r="W32" s="25">
        <f t="shared" si="0"/>
        <v>536.8333333333334</v>
      </c>
      <c r="X32" s="25"/>
      <c r="Y32" s="25"/>
      <c r="Z32" s="25">
        <f t="shared" si="1"/>
        <v>536.8333333333334</v>
      </c>
      <c r="AA32" s="26" t="s">
        <v>38</v>
      </c>
    </row>
    <row r="33" spans="1:27" ht="15.75">
      <c r="A33" s="22">
        <v>29</v>
      </c>
      <c r="B33" s="27" t="s">
        <v>378</v>
      </c>
      <c r="C33" s="15" t="s">
        <v>177</v>
      </c>
      <c r="D33" s="15" t="s">
        <v>379</v>
      </c>
      <c r="E33" s="40">
        <v>508</v>
      </c>
      <c r="F33" s="43"/>
      <c r="G33" s="43"/>
      <c r="H33" s="40">
        <v>524</v>
      </c>
      <c r="I33" s="40">
        <v>518</v>
      </c>
      <c r="J33" s="40">
        <v>536</v>
      </c>
      <c r="K33" s="43"/>
      <c r="L33" s="41">
        <v>497</v>
      </c>
      <c r="M33" s="40">
        <v>527</v>
      </c>
      <c r="N33" s="40"/>
      <c r="O33" s="40"/>
      <c r="P33" s="40"/>
      <c r="Q33" s="40"/>
      <c r="R33" s="40"/>
      <c r="S33" s="40"/>
      <c r="T33" s="40"/>
      <c r="U33" s="19">
        <v>2613</v>
      </c>
      <c r="V33" s="19">
        <v>531.5</v>
      </c>
      <c r="W33" s="25">
        <f t="shared" si="0"/>
        <v>524.0833333333334</v>
      </c>
      <c r="X33" s="25"/>
      <c r="Y33" s="25"/>
      <c r="Z33" s="25">
        <f t="shared" si="1"/>
        <v>524.0833333333334</v>
      </c>
      <c r="AA33" s="26" t="s">
        <v>38</v>
      </c>
    </row>
    <row r="34" spans="1:27" ht="15.75">
      <c r="A34" s="22">
        <v>30</v>
      </c>
      <c r="B34" s="27" t="s">
        <v>367</v>
      </c>
      <c r="C34" s="15" t="s">
        <v>368</v>
      </c>
      <c r="D34" s="15" t="s">
        <v>207</v>
      </c>
      <c r="E34" s="18">
        <v>487</v>
      </c>
      <c r="F34" s="18"/>
      <c r="G34" s="18"/>
      <c r="H34" s="40">
        <v>510</v>
      </c>
      <c r="I34" s="41">
        <v>491</v>
      </c>
      <c r="J34" s="40">
        <v>511</v>
      </c>
      <c r="K34" s="40"/>
      <c r="L34" s="40">
        <v>523</v>
      </c>
      <c r="M34" s="40">
        <v>505</v>
      </c>
      <c r="N34" s="40"/>
      <c r="O34" s="40"/>
      <c r="P34" s="40"/>
      <c r="Q34" s="40"/>
      <c r="R34" s="40"/>
      <c r="S34" s="40">
        <v>522</v>
      </c>
      <c r="T34" s="40"/>
      <c r="U34" s="19">
        <v>2571</v>
      </c>
      <c r="V34" s="19">
        <v>513.5</v>
      </c>
      <c r="W34" s="33">
        <f t="shared" si="0"/>
        <v>514.0833333333334</v>
      </c>
      <c r="X34" s="33"/>
      <c r="Y34" s="33"/>
      <c r="Z34" s="19">
        <f t="shared" si="1"/>
        <v>514.0833333333334</v>
      </c>
      <c r="AA34" s="93" t="s">
        <v>38</v>
      </c>
    </row>
  </sheetData>
  <sheetProtection/>
  <printOptions/>
  <pageMargins left="0.7" right="0.7" top="0.75" bottom="0.75" header="0.3" footer="0.3"/>
  <pageSetup orientation="landscape" paperSize="5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5"/>
  <sheetViews>
    <sheetView zoomScale="70" zoomScaleNormal="70" zoomScalePageLayoutView="0" workbookViewId="0" topLeftCell="A1">
      <selection activeCell="M19" sqref="M19"/>
    </sheetView>
  </sheetViews>
  <sheetFormatPr defaultColWidth="9.140625" defaultRowHeight="15"/>
  <cols>
    <col min="1" max="1" width="6.7109375" style="36" customWidth="1"/>
    <col min="2" max="2" width="42.00390625" style="14" customWidth="1"/>
    <col min="3" max="3" width="12.28125" style="36" customWidth="1"/>
    <col min="4" max="4" width="10.28125" style="36" customWidth="1"/>
    <col min="5" max="5" width="10.421875" style="11" customWidth="1"/>
    <col min="6" max="6" width="9.140625" style="10" customWidth="1"/>
    <col min="7" max="7" width="10.421875" style="11" customWidth="1"/>
    <col min="8" max="8" width="9.421875" style="11" customWidth="1"/>
    <col min="9" max="11" width="10.421875" style="11" customWidth="1"/>
    <col min="12" max="12" width="13.28125" style="11" customWidth="1"/>
    <col min="13" max="13" width="10.140625" style="11" customWidth="1"/>
    <col min="14" max="14" width="9.8515625" style="11" customWidth="1"/>
    <col min="15" max="15" width="10.140625" style="48" customWidth="1"/>
    <col min="16" max="16" width="9.140625" style="86" customWidth="1"/>
    <col min="17" max="17" width="10.140625" style="37" customWidth="1"/>
    <col min="18" max="16384" width="9.140625" style="14" customWidth="1"/>
  </cols>
  <sheetData>
    <row r="2" spans="1:17" s="7" customFormat="1" ht="20.25">
      <c r="A2" s="71" t="s">
        <v>662</v>
      </c>
      <c r="B2" s="72"/>
      <c r="C2" s="71"/>
      <c r="D2" s="71"/>
      <c r="E2" s="4"/>
      <c r="F2" s="3"/>
      <c r="G2" s="4"/>
      <c r="H2" s="4"/>
      <c r="I2" s="4"/>
      <c r="J2" s="4"/>
      <c r="K2" s="4"/>
      <c r="L2" s="4"/>
      <c r="M2" s="4"/>
      <c r="N2" s="4"/>
      <c r="O2" s="73"/>
      <c r="P2" s="139"/>
      <c r="Q2" s="74"/>
    </row>
    <row r="3" spans="1:4" ht="15.75">
      <c r="A3" s="75"/>
      <c r="B3" s="76"/>
      <c r="C3" s="75"/>
      <c r="D3" s="75"/>
    </row>
    <row r="4" spans="1:17" s="2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12</v>
      </c>
      <c r="G4" s="18" t="s">
        <v>13</v>
      </c>
      <c r="H4" s="18" t="s">
        <v>663</v>
      </c>
      <c r="I4" s="18" t="s">
        <v>299</v>
      </c>
      <c r="J4" s="18" t="s">
        <v>1288</v>
      </c>
      <c r="K4" s="18" t="s">
        <v>1289</v>
      </c>
      <c r="L4" s="18" t="s">
        <v>1427</v>
      </c>
      <c r="M4" s="18" t="s">
        <v>10</v>
      </c>
      <c r="N4" s="18" t="s">
        <v>11</v>
      </c>
      <c r="O4" s="19" t="s">
        <v>16</v>
      </c>
      <c r="P4" s="19" t="s">
        <v>17</v>
      </c>
      <c r="Q4" s="20" t="s">
        <v>18</v>
      </c>
    </row>
    <row r="5" spans="1:17" ht="15.75">
      <c r="A5" s="42">
        <v>1</v>
      </c>
      <c r="B5" s="23" t="s">
        <v>313</v>
      </c>
      <c r="C5" s="22" t="s">
        <v>314</v>
      </c>
      <c r="D5" s="22" t="s">
        <v>31</v>
      </c>
      <c r="E5" s="24">
        <v>567</v>
      </c>
      <c r="F5" s="38">
        <v>569</v>
      </c>
      <c r="G5" s="39">
        <v>561</v>
      </c>
      <c r="H5" s="38">
        <v>569</v>
      </c>
      <c r="I5" s="38">
        <v>571</v>
      </c>
      <c r="J5" s="38">
        <v>573</v>
      </c>
      <c r="K5" s="38">
        <v>565</v>
      </c>
      <c r="L5" s="38"/>
      <c r="M5" s="38"/>
      <c r="N5" s="38"/>
      <c r="O5" s="25">
        <v>2847</v>
      </c>
      <c r="P5" s="25">
        <f>(J5+K5)/2</f>
        <v>569</v>
      </c>
      <c r="Q5" s="26">
        <f aca="true" t="shared" si="0" ref="Q5:Q45">(O5+P5)/6</f>
        <v>569.3333333333334</v>
      </c>
    </row>
    <row r="6" spans="1:17" ht="15.75">
      <c r="A6" s="42">
        <v>2</v>
      </c>
      <c r="B6" s="23" t="s">
        <v>303</v>
      </c>
      <c r="C6" s="22" t="s">
        <v>304</v>
      </c>
      <c r="D6" s="22" t="s">
        <v>31</v>
      </c>
      <c r="E6" s="39">
        <v>559</v>
      </c>
      <c r="F6" s="38"/>
      <c r="G6" s="38">
        <v>567</v>
      </c>
      <c r="H6" s="38">
        <v>576</v>
      </c>
      <c r="I6" s="38">
        <v>564</v>
      </c>
      <c r="J6" s="38">
        <v>570</v>
      </c>
      <c r="K6" s="38">
        <v>562</v>
      </c>
      <c r="L6" s="38"/>
      <c r="M6" s="38"/>
      <c r="N6" s="38"/>
      <c r="O6" s="25">
        <v>2839</v>
      </c>
      <c r="P6" s="25">
        <f>(J6+K6)/2</f>
        <v>566</v>
      </c>
      <c r="Q6" s="26">
        <f t="shared" si="0"/>
        <v>567.5</v>
      </c>
    </row>
    <row r="7" spans="1:17" ht="15.75">
      <c r="A7" s="42">
        <v>3</v>
      </c>
      <c r="B7" s="23" t="s">
        <v>419</v>
      </c>
      <c r="C7" s="22" t="s">
        <v>666</v>
      </c>
      <c r="D7" s="22" t="s">
        <v>406</v>
      </c>
      <c r="E7" s="39">
        <v>555</v>
      </c>
      <c r="F7" s="38"/>
      <c r="G7" s="38">
        <v>557</v>
      </c>
      <c r="H7" s="38">
        <v>560</v>
      </c>
      <c r="I7" s="38">
        <v>567</v>
      </c>
      <c r="J7" s="38">
        <v>565</v>
      </c>
      <c r="K7" s="38">
        <v>570</v>
      </c>
      <c r="L7" s="38"/>
      <c r="M7" s="38"/>
      <c r="N7" s="38"/>
      <c r="O7" s="25">
        <v>2819</v>
      </c>
      <c r="P7" s="25">
        <f>(J7+K7)/2</f>
        <v>567.5</v>
      </c>
      <c r="Q7" s="26">
        <f t="shared" si="0"/>
        <v>564.4166666666666</v>
      </c>
    </row>
    <row r="8" spans="1:17" ht="15.75">
      <c r="A8" s="42">
        <v>4</v>
      </c>
      <c r="B8" s="23" t="s">
        <v>345</v>
      </c>
      <c r="C8" s="22" t="s">
        <v>346</v>
      </c>
      <c r="D8" s="22" t="s">
        <v>31</v>
      </c>
      <c r="E8" s="38">
        <v>566</v>
      </c>
      <c r="F8" s="38"/>
      <c r="G8" s="38">
        <v>563</v>
      </c>
      <c r="H8" s="38">
        <v>563</v>
      </c>
      <c r="I8" s="38">
        <v>562</v>
      </c>
      <c r="J8" s="39">
        <v>560</v>
      </c>
      <c r="K8" s="38">
        <v>566</v>
      </c>
      <c r="L8" s="38"/>
      <c r="M8" s="38"/>
      <c r="N8" s="38"/>
      <c r="O8" s="25">
        <v>2820</v>
      </c>
      <c r="P8" s="25">
        <v>564</v>
      </c>
      <c r="Q8" s="26">
        <f t="shared" si="0"/>
        <v>564</v>
      </c>
    </row>
    <row r="9" spans="1:17" ht="15.75">
      <c r="A9" s="42">
        <v>5</v>
      </c>
      <c r="B9" s="23" t="s">
        <v>329</v>
      </c>
      <c r="C9" s="45">
        <v>27555</v>
      </c>
      <c r="D9" s="22" t="s">
        <v>226</v>
      </c>
      <c r="E9" s="38">
        <v>561</v>
      </c>
      <c r="F9" s="38"/>
      <c r="G9" s="38">
        <v>568</v>
      </c>
      <c r="H9" s="38">
        <v>567</v>
      </c>
      <c r="I9" s="38">
        <v>560</v>
      </c>
      <c r="J9" s="38">
        <v>564</v>
      </c>
      <c r="K9" s="39">
        <v>560</v>
      </c>
      <c r="L9" s="39"/>
      <c r="M9" s="39"/>
      <c r="N9" s="39"/>
      <c r="O9" s="25">
        <v>2820</v>
      </c>
      <c r="P9" s="25">
        <v>562</v>
      </c>
      <c r="Q9" s="26">
        <f t="shared" si="0"/>
        <v>563.6666666666666</v>
      </c>
    </row>
    <row r="10" spans="1:17" ht="15.75">
      <c r="A10" s="42">
        <v>6</v>
      </c>
      <c r="B10" s="23" t="s">
        <v>339</v>
      </c>
      <c r="C10" s="45">
        <v>31048</v>
      </c>
      <c r="D10" s="22" t="s">
        <v>52</v>
      </c>
      <c r="E10" s="38">
        <v>571</v>
      </c>
      <c r="F10" s="38"/>
      <c r="G10" s="38">
        <v>562</v>
      </c>
      <c r="H10" s="38">
        <v>551</v>
      </c>
      <c r="I10" s="38">
        <v>564</v>
      </c>
      <c r="J10" s="39">
        <v>546</v>
      </c>
      <c r="K10" s="38">
        <v>565</v>
      </c>
      <c r="L10" s="38"/>
      <c r="M10" s="38"/>
      <c r="N10" s="38"/>
      <c r="O10" s="25">
        <v>2813</v>
      </c>
      <c r="P10" s="25">
        <v>564.5</v>
      </c>
      <c r="Q10" s="26">
        <f t="shared" si="0"/>
        <v>562.9166666666666</v>
      </c>
    </row>
    <row r="11" spans="1:17" ht="15.75">
      <c r="A11" s="42">
        <v>7</v>
      </c>
      <c r="B11" s="23" t="s">
        <v>664</v>
      </c>
      <c r="C11" s="22" t="s">
        <v>323</v>
      </c>
      <c r="D11" s="22" t="s">
        <v>226</v>
      </c>
      <c r="E11" s="24"/>
      <c r="F11" s="38">
        <v>563</v>
      </c>
      <c r="G11" s="38">
        <v>572</v>
      </c>
      <c r="H11" s="39">
        <v>546</v>
      </c>
      <c r="I11" s="38">
        <v>560</v>
      </c>
      <c r="J11" s="38">
        <v>559</v>
      </c>
      <c r="K11" s="38">
        <v>561</v>
      </c>
      <c r="L11" s="38"/>
      <c r="M11" s="38"/>
      <c r="N11" s="38"/>
      <c r="O11" s="25">
        <v>2815</v>
      </c>
      <c r="P11" s="25">
        <f>(J11+K11)/2</f>
        <v>560</v>
      </c>
      <c r="Q11" s="26">
        <f t="shared" si="0"/>
        <v>562.5</v>
      </c>
    </row>
    <row r="12" spans="1:17" ht="15.75">
      <c r="A12" s="42">
        <v>8</v>
      </c>
      <c r="B12" s="23" t="s">
        <v>665</v>
      </c>
      <c r="C12" s="45">
        <v>25707</v>
      </c>
      <c r="D12" s="22" t="s">
        <v>414</v>
      </c>
      <c r="E12" s="38">
        <v>565</v>
      </c>
      <c r="F12" s="38"/>
      <c r="G12" s="38">
        <v>556</v>
      </c>
      <c r="H12" s="39">
        <v>555</v>
      </c>
      <c r="I12" s="38">
        <v>570</v>
      </c>
      <c r="J12" s="38">
        <v>558</v>
      </c>
      <c r="K12" s="38">
        <v>560</v>
      </c>
      <c r="L12" s="38"/>
      <c r="M12" s="38"/>
      <c r="N12" s="38"/>
      <c r="O12" s="25">
        <v>2809</v>
      </c>
      <c r="P12" s="25">
        <f>(J12+K12)/2</f>
        <v>559</v>
      </c>
      <c r="Q12" s="26">
        <f t="shared" si="0"/>
        <v>561.3333333333334</v>
      </c>
    </row>
    <row r="13" spans="1:17" ht="15.75">
      <c r="A13" s="42">
        <v>9</v>
      </c>
      <c r="B13" s="23" t="s">
        <v>327</v>
      </c>
      <c r="C13" s="22" t="s">
        <v>328</v>
      </c>
      <c r="D13" s="22" t="s">
        <v>59</v>
      </c>
      <c r="E13" s="38">
        <v>563</v>
      </c>
      <c r="F13" s="38"/>
      <c r="G13" s="38">
        <v>561</v>
      </c>
      <c r="H13" s="38">
        <v>554</v>
      </c>
      <c r="I13" s="38">
        <v>556</v>
      </c>
      <c r="J13" s="38"/>
      <c r="K13" s="38"/>
      <c r="L13" s="38"/>
      <c r="M13" s="38">
        <v>567</v>
      </c>
      <c r="N13" s="24"/>
      <c r="O13" s="25">
        <v>2801</v>
      </c>
      <c r="P13" s="25">
        <v>561.5</v>
      </c>
      <c r="Q13" s="20">
        <f t="shared" si="0"/>
        <v>560.4166666666666</v>
      </c>
    </row>
    <row r="14" spans="1:17" ht="15.75">
      <c r="A14" s="42">
        <v>10</v>
      </c>
      <c r="B14" s="23" t="s">
        <v>402</v>
      </c>
      <c r="C14" s="22" t="s">
        <v>403</v>
      </c>
      <c r="D14" s="22" t="s">
        <v>35</v>
      </c>
      <c r="E14" s="24">
        <v>557</v>
      </c>
      <c r="F14" s="24"/>
      <c r="G14" s="38">
        <v>554</v>
      </c>
      <c r="H14" s="38">
        <v>563</v>
      </c>
      <c r="I14" s="38">
        <v>557</v>
      </c>
      <c r="J14" s="38">
        <v>564</v>
      </c>
      <c r="K14" s="39">
        <v>471</v>
      </c>
      <c r="L14" s="39"/>
      <c r="M14" s="39"/>
      <c r="N14" s="38">
        <v>559</v>
      </c>
      <c r="O14" s="25">
        <v>2797</v>
      </c>
      <c r="P14" s="25">
        <v>561.5</v>
      </c>
      <c r="Q14" s="26">
        <f t="shared" si="0"/>
        <v>559.75</v>
      </c>
    </row>
    <row r="15" spans="1:17" ht="15.75">
      <c r="A15" s="42">
        <v>11</v>
      </c>
      <c r="B15" s="23" t="s">
        <v>363</v>
      </c>
      <c r="C15" s="22" t="s">
        <v>364</v>
      </c>
      <c r="D15" s="22" t="s">
        <v>31</v>
      </c>
      <c r="E15" s="38">
        <v>558</v>
      </c>
      <c r="F15" s="38"/>
      <c r="G15" s="39">
        <v>540</v>
      </c>
      <c r="H15" s="38">
        <v>559</v>
      </c>
      <c r="I15" s="38">
        <v>557</v>
      </c>
      <c r="J15" s="38">
        <v>562</v>
      </c>
      <c r="K15" s="38">
        <v>559</v>
      </c>
      <c r="L15" s="38"/>
      <c r="M15" s="38"/>
      <c r="N15" s="38"/>
      <c r="O15" s="25">
        <v>2795</v>
      </c>
      <c r="P15" s="25">
        <f>(J15+K15)/2</f>
        <v>560.5</v>
      </c>
      <c r="Q15" s="20">
        <f t="shared" si="0"/>
        <v>559.25</v>
      </c>
    </row>
    <row r="16" spans="1:17" ht="15.75">
      <c r="A16" s="42">
        <v>12</v>
      </c>
      <c r="B16" s="27" t="s">
        <v>680</v>
      </c>
      <c r="C16" s="15" t="s">
        <v>681</v>
      </c>
      <c r="D16" s="15" t="s">
        <v>59</v>
      </c>
      <c r="E16" s="140">
        <v>530</v>
      </c>
      <c r="F16" s="18"/>
      <c r="G16" s="18">
        <v>561</v>
      </c>
      <c r="H16" s="40">
        <v>558</v>
      </c>
      <c r="I16" s="40">
        <v>551</v>
      </c>
      <c r="J16" s="40">
        <v>566</v>
      </c>
      <c r="K16" s="40">
        <v>561</v>
      </c>
      <c r="L16" s="40">
        <v>556</v>
      </c>
      <c r="M16" s="40"/>
      <c r="N16" s="41">
        <v>549</v>
      </c>
      <c r="O16" s="33">
        <v>2792</v>
      </c>
      <c r="P16" s="25">
        <v>558.5</v>
      </c>
      <c r="Q16" s="20">
        <f t="shared" si="0"/>
        <v>558.4166666666666</v>
      </c>
    </row>
    <row r="17" spans="1:17" ht="15.75">
      <c r="A17" s="42">
        <v>13</v>
      </c>
      <c r="B17" s="23" t="s">
        <v>667</v>
      </c>
      <c r="C17" s="22" t="s">
        <v>668</v>
      </c>
      <c r="D17" s="22" t="s">
        <v>26</v>
      </c>
      <c r="E17" s="38">
        <v>562</v>
      </c>
      <c r="F17" s="38"/>
      <c r="G17" s="38">
        <v>555</v>
      </c>
      <c r="H17" s="38">
        <v>556</v>
      </c>
      <c r="I17" s="38">
        <v>559</v>
      </c>
      <c r="J17" s="38">
        <v>557</v>
      </c>
      <c r="K17" s="39">
        <v>550</v>
      </c>
      <c r="L17" s="39"/>
      <c r="M17" s="39"/>
      <c r="N17" s="39"/>
      <c r="O17" s="25">
        <v>2789</v>
      </c>
      <c r="P17" s="25">
        <v>558</v>
      </c>
      <c r="Q17" s="26">
        <f t="shared" si="0"/>
        <v>557.8333333333334</v>
      </c>
    </row>
    <row r="18" spans="1:17" ht="15.75">
      <c r="A18" s="42">
        <v>14</v>
      </c>
      <c r="B18" s="23" t="s">
        <v>405</v>
      </c>
      <c r="C18" s="45">
        <v>34054</v>
      </c>
      <c r="D18" s="22" t="s">
        <v>406</v>
      </c>
      <c r="E18" s="24">
        <v>555</v>
      </c>
      <c r="F18" s="24"/>
      <c r="G18" s="24">
        <v>557</v>
      </c>
      <c r="H18" s="38">
        <v>556</v>
      </c>
      <c r="I18" s="38">
        <v>562</v>
      </c>
      <c r="J18" s="38">
        <v>557</v>
      </c>
      <c r="K18" s="38">
        <v>554</v>
      </c>
      <c r="L18" s="38"/>
      <c r="M18" s="39">
        <v>550</v>
      </c>
      <c r="N18" s="38">
        <v>560</v>
      </c>
      <c r="O18" s="25">
        <v>2789</v>
      </c>
      <c r="P18" s="25">
        <v>557</v>
      </c>
      <c r="Q18" s="26">
        <f t="shared" si="0"/>
        <v>557.6666666666666</v>
      </c>
    </row>
    <row r="19" spans="1:17" s="21" customFormat="1" ht="15.75">
      <c r="A19" s="125">
        <v>15</v>
      </c>
      <c r="B19" s="23" t="s">
        <v>682</v>
      </c>
      <c r="C19" s="22" t="s">
        <v>683</v>
      </c>
      <c r="D19" s="22" t="s">
        <v>52</v>
      </c>
      <c r="E19" s="39">
        <v>553</v>
      </c>
      <c r="F19" s="38"/>
      <c r="G19" s="38">
        <v>558</v>
      </c>
      <c r="H19" s="38">
        <v>554</v>
      </c>
      <c r="I19" s="38">
        <v>561</v>
      </c>
      <c r="J19" s="38">
        <v>554</v>
      </c>
      <c r="K19" s="38">
        <v>557</v>
      </c>
      <c r="L19" s="38"/>
      <c r="M19" s="38"/>
      <c r="N19" s="38"/>
      <c r="O19" s="70">
        <v>2784</v>
      </c>
      <c r="P19" s="25">
        <f>(J19+K19)/2</f>
        <v>555.5</v>
      </c>
      <c r="Q19" s="20">
        <f t="shared" si="0"/>
        <v>556.5833333333334</v>
      </c>
    </row>
    <row r="20" spans="1:17" s="21" customFormat="1" ht="15.75">
      <c r="A20" s="125">
        <v>16</v>
      </c>
      <c r="B20" s="27" t="s">
        <v>669</v>
      </c>
      <c r="C20" s="15" t="s">
        <v>670</v>
      </c>
      <c r="D20" s="15" t="s">
        <v>104</v>
      </c>
      <c r="E20" s="18">
        <v>541</v>
      </c>
      <c r="F20" s="18"/>
      <c r="G20" s="40">
        <v>549</v>
      </c>
      <c r="H20" s="40">
        <v>553</v>
      </c>
      <c r="I20" s="40">
        <v>543</v>
      </c>
      <c r="J20" s="40">
        <v>553</v>
      </c>
      <c r="K20" s="41" t="s">
        <v>172</v>
      </c>
      <c r="L20" s="40">
        <v>569</v>
      </c>
      <c r="M20" s="18"/>
      <c r="N20" s="18"/>
      <c r="O20" s="19">
        <v>2767</v>
      </c>
      <c r="P20" s="19">
        <v>561</v>
      </c>
      <c r="Q20" s="20">
        <f t="shared" si="0"/>
        <v>554.6666666666666</v>
      </c>
    </row>
    <row r="21" spans="1:17" s="21" customFormat="1" ht="15.75">
      <c r="A21" s="125">
        <v>17</v>
      </c>
      <c r="B21" s="23" t="s">
        <v>431</v>
      </c>
      <c r="C21" s="22" t="s">
        <v>675</v>
      </c>
      <c r="D21" s="22" t="s">
        <v>226</v>
      </c>
      <c r="E21" s="38">
        <v>563</v>
      </c>
      <c r="F21" s="38"/>
      <c r="G21" s="38">
        <v>550</v>
      </c>
      <c r="H21" s="38">
        <v>545</v>
      </c>
      <c r="I21" s="38">
        <v>561</v>
      </c>
      <c r="J21" s="38">
        <v>549</v>
      </c>
      <c r="K21" s="39">
        <v>541</v>
      </c>
      <c r="L21" s="39"/>
      <c r="M21" s="39"/>
      <c r="N21" s="39"/>
      <c r="O21" s="25">
        <v>2768</v>
      </c>
      <c r="P21" s="25">
        <v>555</v>
      </c>
      <c r="Q21" s="20">
        <f t="shared" si="0"/>
        <v>553.8333333333334</v>
      </c>
    </row>
    <row r="22" spans="1:17" ht="15.75">
      <c r="A22" s="42">
        <v>18</v>
      </c>
      <c r="B22" s="27" t="s">
        <v>369</v>
      </c>
      <c r="C22" s="15" t="s">
        <v>370</v>
      </c>
      <c r="D22" s="15" t="s">
        <v>31</v>
      </c>
      <c r="E22" s="40">
        <v>550</v>
      </c>
      <c r="F22" s="43"/>
      <c r="G22" s="40">
        <v>563</v>
      </c>
      <c r="H22" s="41">
        <v>525</v>
      </c>
      <c r="I22" s="40">
        <v>553</v>
      </c>
      <c r="J22" s="40">
        <v>551</v>
      </c>
      <c r="K22" s="40">
        <v>553</v>
      </c>
      <c r="L22" s="40"/>
      <c r="M22" s="40"/>
      <c r="N22" s="40"/>
      <c r="O22" s="33">
        <v>2770</v>
      </c>
      <c r="P22" s="25">
        <f>(J22+K22)/2</f>
        <v>552</v>
      </c>
      <c r="Q22" s="20">
        <f t="shared" si="0"/>
        <v>553.6666666666666</v>
      </c>
    </row>
    <row r="23" spans="1:17" ht="15.75">
      <c r="A23" s="42">
        <v>19</v>
      </c>
      <c r="B23" s="27" t="s">
        <v>343</v>
      </c>
      <c r="C23" s="15" t="s">
        <v>344</v>
      </c>
      <c r="D23" s="15" t="s">
        <v>165</v>
      </c>
      <c r="E23" s="18">
        <v>560</v>
      </c>
      <c r="F23" s="18"/>
      <c r="G23" s="41">
        <v>547</v>
      </c>
      <c r="H23" s="40">
        <v>550</v>
      </c>
      <c r="I23" s="40">
        <v>555</v>
      </c>
      <c r="J23" s="40">
        <v>550</v>
      </c>
      <c r="K23" s="40">
        <v>561</v>
      </c>
      <c r="L23" s="40">
        <v>550</v>
      </c>
      <c r="M23" s="18"/>
      <c r="N23" s="18"/>
      <c r="O23" s="19">
        <v>2766</v>
      </c>
      <c r="P23" s="25">
        <f>(J23+K23)/2</f>
        <v>555.5</v>
      </c>
      <c r="Q23" s="20">
        <f t="shared" si="0"/>
        <v>553.5833333333334</v>
      </c>
    </row>
    <row r="24" spans="1:17" ht="15.75">
      <c r="A24" s="42">
        <v>20</v>
      </c>
      <c r="B24" s="23" t="s">
        <v>341</v>
      </c>
      <c r="C24" s="22" t="s">
        <v>342</v>
      </c>
      <c r="D24" s="22" t="s">
        <v>52</v>
      </c>
      <c r="E24" s="39">
        <v>541</v>
      </c>
      <c r="F24" s="38"/>
      <c r="G24" s="38">
        <v>552</v>
      </c>
      <c r="H24" s="38">
        <v>551</v>
      </c>
      <c r="I24" s="38">
        <v>553</v>
      </c>
      <c r="J24" s="38">
        <v>555</v>
      </c>
      <c r="K24" s="38">
        <v>555</v>
      </c>
      <c r="L24" s="38"/>
      <c r="M24" s="38"/>
      <c r="N24" s="38"/>
      <c r="O24" s="25">
        <v>2766</v>
      </c>
      <c r="P24" s="25">
        <f>(J24+K24)/2</f>
        <v>555</v>
      </c>
      <c r="Q24" s="26">
        <f t="shared" si="0"/>
        <v>553.5</v>
      </c>
    </row>
    <row r="25" spans="1:17" s="21" customFormat="1" ht="15.75">
      <c r="A25" s="125">
        <v>21</v>
      </c>
      <c r="B25" s="23" t="s">
        <v>415</v>
      </c>
      <c r="C25" s="22" t="s">
        <v>416</v>
      </c>
      <c r="D25" s="22" t="s">
        <v>88</v>
      </c>
      <c r="E25" s="38">
        <v>565</v>
      </c>
      <c r="F25" s="38"/>
      <c r="G25" s="38">
        <v>550</v>
      </c>
      <c r="H25" s="38">
        <v>545</v>
      </c>
      <c r="I25" s="38">
        <v>566</v>
      </c>
      <c r="J25" s="38">
        <v>541</v>
      </c>
      <c r="K25" s="39">
        <v>530</v>
      </c>
      <c r="L25" s="39"/>
      <c r="M25" s="39"/>
      <c r="N25" s="39"/>
      <c r="O25" s="25">
        <v>2767</v>
      </c>
      <c r="P25" s="25">
        <v>553.5</v>
      </c>
      <c r="Q25" s="20">
        <f t="shared" si="0"/>
        <v>553.4166666666666</v>
      </c>
    </row>
    <row r="26" spans="1:17" s="21" customFormat="1" ht="15.75">
      <c r="A26" s="125">
        <v>22</v>
      </c>
      <c r="B26" s="23" t="s">
        <v>365</v>
      </c>
      <c r="C26" s="22" t="s">
        <v>366</v>
      </c>
      <c r="D26" s="22" t="s">
        <v>59</v>
      </c>
      <c r="E26" s="38">
        <v>549</v>
      </c>
      <c r="F26" s="38"/>
      <c r="G26" s="38">
        <v>551</v>
      </c>
      <c r="H26" s="38">
        <v>554</v>
      </c>
      <c r="I26" s="39">
        <v>544</v>
      </c>
      <c r="J26" s="38">
        <v>549</v>
      </c>
      <c r="K26" s="38">
        <v>555</v>
      </c>
      <c r="L26" s="38"/>
      <c r="M26" s="38"/>
      <c r="N26" s="38"/>
      <c r="O26" s="25">
        <v>2758</v>
      </c>
      <c r="P26" s="25">
        <f>(J26+K26)/2</f>
        <v>552</v>
      </c>
      <c r="Q26" s="20">
        <f t="shared" si="0"/>
        <v>551.6666666666666</v>
      </c>
    </row>
    <row r="27" spans="1:17" s="21" customFormat="1" ht="15.75">
      <c r="A27" s="15">
        <v>23</v>
      </c>
      <c r="B27" s="23" t="s">
        <v>337</v>
      </c>
      <c r="C27" s="45">
        <v>33729</v>
      </c>
      <c r="D27" s="22" t="s">
        <v>59</v>
      </c>
      <c r="E27" s="38">
        <v>557</v>
      </c>
      <c r="F27" s="38"/>
      <c r="G27" s="38">
        <v>547</v>
      </c>
      <c r="H27" s="39">
        <v>541</v>
      </c>
      <c r="I27" s="38">
        <v>554</v>
      </c>
      <c r="J27" s="38">
        <v>543</v>
      </c>
      <c r="K27" s="38">
        <v>556</v>
      </c>
      <c r="L27" s="38"/>
      <c r="M27" s="38"/>
      <c r="N27" s="38"/>
      <c r="O27" s="25">
        <v>2757</v>
      </c>
      <c r="P27" s="25">
        <f>(J27+K27)/2</f>
        <v>549.5</v>
      </c>
      <c r="Q27" s="20">
        <f t="shared" si="0"/>
        <v>551.0833333333334</v>
      </c>
    </row>
    <row r="28" spans="1:17" s="21" customFormat="1" ht="15.75">
      <c r="A28" s="15">
        <v>24</v>
      </c>
      <c r="B28" s="23" t="s">
        <v>332</v>
      </c>
      <c r="C28" s="45">
        <v>33789</v>
      </c>
      <c r="D28" s="22" t="s">
        <v>59</v>
      </c>
      <c r="E28" s="39">
        <v>539</v>
      </c>
      <c r="F28" s="38"/>
      <c r="G28" s="38">
        <v>559</v>
      </c>
      <c r="H28" s="38">
        <v>558</v>
      </c>
      <c r="I28" s="38">
        <v>553</v>
      </c>
      <c r="J28" s="38">
        <v>549</v>
      </c>
      <c r="K28" s="38">
        <v>541</v>
      </c>
      <c r="L28" s="38"/>
      <c r="M28" s="38"/>
      <c r="N28" s="38"/>
      <c r="O28" s="25">
        <v>2760</v>
      </c>
      <c r="P28" s="25">
        <f>(J28+K28)/2</f>
        <v>545</v>
      </c>
      <c r="Q28" s="20">
        <f t="shared" si="0"/>
        <v>550.8333333333334</v>
      </c>
    </row>
    <row r="29" spans="1:17" ht="15.75">
      <c r="A29" s="22">
        <v>25</v>
      </c>
      <c r="B29" s="23" t="s">
        <v>312</v>
      </c>
      <c r="C29" s="45">
        <v>33137</v>
      </c>
      <c r="D29" s="22" t="s">
        <v>49</v>
      </c>
      <c r="E29" s="38">
        <v>543</v>
      </c>
      <c r="F29" s="38"/>
      <c r="G29" s="39">
        <v>533</v>
      </c>
      <c r="H29" s="38">
        <v>555</v>
      </c>
      <c r="I29" s="38">
        <v>549</v>
      </c>
      <c r="J29" s="38"/>
      <c r="K29" s="38"/>
      <c r="L29" s="38"/>
      <c r="M29" s="38">
        <v>553</v>
      </c>
      <c r="N29" s="38">
        <v>552</v>
      </c>
      <c r="O29" s="25">
        <v>2752</v>
      </c>
      <c r="P29" s="25">
        <v>552.5</v>
      </c>
      <c r="Q29" s="20">
        <f t="shared" si="0"/>
        <v>550.75</v>
      </c>
    </row>
    <row r="30" spans="1:17" s="21" customFormat="1" ht="15.75">
      <c r="A30" s="15">
        <v>26</v>
      </c>
      <c r="B30" s="27" t="s">
        <v>350</v>
      </c>
      <c r="C30" s="15" t="s">
        <v>351</v>
      </c>
      <c r="D30" s="15" t="s">
        <v>426</v>
      </c>
      <c r="E30" s="18">
        <v>558</v>
      </c>
      <c r="F30" s="18"/>
      <c r="G30" s="40">
        <v>553</v>
      </c>
      <c r="H30" s="40">
        <v>551</v>
      </c>
      <c r="I30" s="40">
        <v>556</v>
      </c>
      <c r="J30" s="40">
        <v>552</v>
      </c>
      <c r="K30" s="41">
        <v>522</v>
      </c>
      <c r="L30" s="40">
        <v>542</v>
      </c>
      <c r="M30" s="18"/>
      <c r="N30" s="18"/>
      <c r="O30" s="19">
        <v>2754</v>
      </c>
      <c r="P30" s="19">
        <v>547</v>
      </c>
      <c r="Q30" s="20">
        <f t="shared" si="0"/>
        <v>550.1666666666666</v>
      </c>
    </row>
    <row r="31" spans="1:17" ht="15.75">
      <c r="A31" s="22">
        <v>27</v>
      </c>
      <c r="B31" s="57" t="s">
        <v>686</v>
      </c>
      <c r="C31" s="83" t="s">
        <v>687</v>
      </c>
      <c r="D31" s="56" t="s">
        <v>31</v>
      </c>
      <c r="E31" s="118">
        <v>546</v>
      </c>
      <c r="F31" s="43"/>
      <c r="G31" s="118">
        <v>560</v>
      </c>
      <c r="H31" s="118">
        <v>553</v>
      </c>
      <c r="I31" s="118">
        <v>557</v>
      </c>
      <c r="J31" s="119">
        <v>529</v>
      </c>
      <c r="K31" s="118">
        <v>535</v>
      </c>
      <c r="L31" s="118"/>
      <c r="M31" s="118"/>
      <c r="N31" s="118"/>
      <c r="O31" s="33">
        <v>2751</v>
      </c>
      <c r="P31" s="19">
        <v>546</v>
      </c>
      <c r="Q31" s="20">
        <f t="shared" si="0"/>
        <v>549.5</v>
      </c>
    </row>
    <row r="32" spans="1:17" ht="15.75">
      <c r="A32" s="22">
        <v>28</v>
      </c>
      <c r="B32" s="23" t="s">
        <v>676</v>
      </c>
      <c r="C32" s="22" t="s">
        <v>677</v>
      </c>
      <c r="D32" s="22" t="s">
        <v>626</v>
      </c>
      <c r="E32" s="38">
        <v>556</v>
      </c>
      <c r="F32" s="38"/>
      <c r="G32" s="38"/>
      <c r="H32" s="38">
        <v>553</v>
      </c>
      <c r="I32" s="38">
        <v>546</v>
      </c>
      <c r="J32" s="38">
        <v>550</v>
      </c>
      <c r="K32" s="38">
        <v>543</v>
      </c>
      <c r="L32" s="38"/>
      <c r="M32" s="38"/>
      <c r="N32" s="38"/>
      <c r="O32" s="25">
        <v>2748</v>
      </c>
      <c r="P32" s="25">
        <f>(J32+K32)/2</f>
        <v>546.5</v>
      </c>
      <c r="Q32" s="20">
        <f t="shared" si="0"/>
        <v>549.0833333333334</v>
      </c>
    </row>
    <row r="33" spans="1:17" ht="16.5" customHeight="1">
      <c r="A33" s="22">
        <v>29</v>
      </c>
      <c r="B33" s="23" t="s">
        <v>684</v>
      </c>
      <c r="C33" s="22" t="s">
        <v>685</v>
      </c>
      <c r="D33" s="22" t="s">
        <v>52</v>
      </c>
      <c r="E33" s="38">
        <v>553</v>
      </c>
      <c r="F33" s="113"/>
      <c r="G33" s="38">
        <v>546</v>
      </c>
      <c r="H33" s="38">
        <v>557</v>
      </c>
      <c r="I33" s="38">
        <v>552</v>
      </c>
      <c r="J33" s="38">
        <v>540</v>
      </c>
      <c r="K33" s="39">
        <v>534</v>
      </c>
      <c r="L33" s="39"/>
      <c r="M33" s="39"/>
      <c r="N33" s="39"/>
      <c r="O33" s="70">
        <v>2748</v>
      </c>
      <c r="P33" s="25">
        <v>546</v>
      </c>
      <c r="Q33" s="20">
        <f t="shared" si="0"/>
        <v>549</v>
      </c>
    </row>
    <row r="34" spans="1:17" ht="15.75">
      <c r="A34" s="22">
        <v>30</v>
      </c>
      <c r="B34" s="23" t="s">
        <v>422</v>
      </c>
      <c r="C34" s="45">
        <v>33820</v>
      </c>
      <c r="D34" s="22" t="s">
        <v>26</v>
      </c>
      <c r="E34" s="24">
        <v>556</v>
      </c>
      <c r="F34" s="24"/>
      <c r="G34" s="24">
        <v>548</v>
      </c>
      <c r="H34" s="38">
        <v>554</v>
      </c>
      <c r="I34" s="38">
        <v>549</v>
      </c>
      <c r="J34" s="38">
        <v>541</v>
      </c>
      <c r="K34" s="38">
        <v>550</v>
      </c>
      <c r="L34" s="38"/>
      <c r="M34" s="38">
        <v>548</v>
      </c>
      <c r="N34" s="39">
        <v>541</v>
      </c>
      <c r="O34" s="25">
        <v>2742</v>
      </c>
      <c r="P34" s="25">
        <v>549</v>
      </c>
      <c r="Q34" s="20">
        <f t="shared" si="0"/>
        <v>548.5</v>
      </c>
    </row>
    <row r="35" spans="1:17" ht="15.75">
      <c r="A35" s="22">
        <v>31</v>
      </c>
      <c r="B35" s="32" t="s">
        <v>359</v>
      </c>
      <c r="C35" s="83" t="s">
        <v>360</v>
      </c>
      <c r="D35" s="18" t="s">
        <v>227</v>
      </c>
      <c r="E35" s="118">
        <v>542</v>
      </c>
      <c r="F35" s="43"/>
      <c r="G35" s="118">
        <v>536</v>
      </c>
      <c r="H35" s="118">
        <v>545</v>
      </c>
      <c r="I35" s="119">
        <v>536</v>
      </c>
      <c r="J35" s="118">
        <v>553</v>
      </c>
      <c r="K35" s="118">
        <v>555</v>
      </c>
      <c r="L35" s="118"/>
      <c r="M35" s="118"/>
      <c r="N35" s="118"/>
      <c r="O35" s="33">
        <v>2731</v>
      </c>
      <c r="P35" s="25">
        <f>(J35+K35)/2</f>
        <v>554</v>
      </c>
      <c r="Q35" s="20">
        <f t="shared" si="0"/>
        <v>547.5</v>
      </c>
    </row>
    <row r="36" spans="1:17" ht="15.75">
      <c r="A36" s="22">
        <v>32</v>
      </c>
      <c r="B36" s="27" t="s">
        <v>361</v>
      </c>
      <c r="C36" s="15" t="s">
        <v>362</v>
      </c>
      <c r="D36" s="15" t="s">
        <v>49</v>
      </c>
      <c r="E36" s="18">
        <v>549</v>
      </c>
      <c r="F36" s="18"/>
      <c r="G36" s="40">
        <v>551</v>
      </c>
      <c r="H36" s="40">
        <v>542</v>
      </c>
      <c r="I36" s="40">
        <v>544</v>
      </c>
      <c r="J36" s="40">
        <v>542</v>
      </c>
      <c r="K36" s="40">
        <v>547</v>
      </c>
      <c r="L36" s="41">
        <v>542</v>
      </c>
      <c r="M36" s="18"/>
      <c r="N36" s="18"/>
      <c r="O36" s="19">
        <v>2726</v>
      </c>
      <c r="P36" s="19">
        <v>544.5</v>
      </c>
      <c r="Q36" s="20">
        <f t="shared" si="0"/>
        <v>545.0833333333334</v>
      </c>
    </row>
    <row r="37" spans="1:17" ht="15.75">
      <c r="A37" s="22">
        <v>33</v>
      </c>
      <c r="B37" s="27" t="s">
        <v>371</v>
      </c>
      <c r="C37" s="52" t="s">
        <v>372</v>
      </c>
      <c r="D37" s="15" t="s">
        <v>26</v>
      </c>
      <c r="E37" s="40">
        <v>549</v>
      </c>
      <c r="F37" s="40"/>
      <c r="G37" s="40">
        <v>540</v>
      </c>
      <c r="H37" s="40">
        <v>548</v>
      </c>
      <c r="I37" s="40">
        <v>544</v>
      </c>
      <c r="J37" s="40">
        <v>543</v>
      </c>
      <c r="K37" s="41">
        <v>533</v>
      </c>
      <c r="L37" s="41"/>
      <c r="M37" s="41"/>
      <c r="N37" s="41"/>
      <c r="O37" s="19">
        <v>2724</v>
      </c>
      <c r="P37" s="19">
        <v>543.5</v>
      </c>
      <c r="Q37" s="20">
        <f t="shared" si="0"/>
        <v>544.5833333333334</v>
      </c>
    </row>
    <row r="38" spans="1:17" s="21" customFormat="1" ht="15.75">
      <c r="A38" s="15">
        <v>34</v>
      </c>
      <c r="B38" s="27" t="s">
        <v>357</v>
      </c>
      <c r="C38" s="52" t="s">
        <v>358</v>
      </c>
      <c r="D38" s="15" t="s">
        <v>211</v>
      </c>
      <c r="E38" s="40">
        <v>546</v>
      </c>
      <c r="F38" s="40"/>
      <c r="G38" s="40">
        <v>540</v>
      </c>
      <c r="H38" s="41">
        <v>539</v>
      </c>
      <c r="I38" s="40">
        <v>546</v>
      </c>
      <c r="J38" s="40">
        <v>544</v>
      </c>
      <c r="K38" s="40">
        <v>546</v>
      </c>
      <c r="L38" s="40"/>
      <c r="M38" s="40"/>
      <c r="N38" s="40"/>
      <c r="O38" s="19">
        <v>2722</v>
      </c>
      <c r="P38" s="25">
        <f>(J38+K38)/2</f>
        <v>545</v>
      </c>
      <c r="Q38" s="20">
        <f t="shared" si="0"/>
        <v>544.5</v>
      </c>
    </row>
    <row r="39" spans="1:17" ht="15.75">
      <c r="A39" s="22">
        <v>35</v>
      </c>
      <c r="B39" s="47" t="s">
        <v>1430</v>
      </c>
      <c r="C39" s="46" t="s">
        <v>1431</v>
      </c>
      <c r="D39" s="46" t="s">
        <v>49</v>
      </c>
      <c r="E39" s="38">
        <v>540</v>
      </c>
      <c r="F39" s="113"/>
      <c r="G39" s="38">
        <v>550</v>
      </c>
      <c r="H39" s="38">
        <v>542</v>
      </c>
      <c r="I39" s="38">
        <v>536</v>
      </c>
      <c r="J39" s="38"/>
      <c r="K39" s="38">
        <v>547</v>
      </c>
      <c r="L39" s="24"/>
      <c r="M39" s="24"/>
      <c r="N39" s="24"/>
      <c r="O39" s="146">
        <v>2715</v>
      </c>
      <c r="P39" s="78">
        <v>541.5</v>
      </c>
      <c r="Q39" s="20">
        <f t="shared" si="0"/>
        <v>542.75</v>
      </c>
    </row>
    <row r="40" spans="1:17" ht="15.75">
      <c r="A40" s="22">
        <v>36</v>
      </c>
      <c r="B40" s="27" t="s">
        <v>378</v>
      </c>
      <c r="C40" s="15" t="s">
        <v>177</v>
      </c>
      <c r="D40" s="15" t="s">
        <v>379</v>
      </c>
      <c r="E40" s="18">
        <v>539</v>
      </c>
      <c r="F40" s="32"/>
      <c r="G40" s="41">
        <v>534</v>
      </c>
      <c r="H40" s="40">
        <v>537</v>
      </c>
      <c r="I40" s="40">
        <v>540</v>
      </c>
      <c r="J40" s="41"/>
      <c r="K40" s="40">
        <v>537</v>
      </c>
      <c r="L40" s="40"/>
      <c r="M40" s="40">
        <v>544</v>
      </c>
      <c r="N40" s="40">
        <v>536</v>
      </c>
      <c r="O40" s="143">
        <v>2694</v>
      </c>
      <c r="P40" s="19">
        <v>540</v>
      </c>
      <c r="Q40" s="20">
        <f t="shared" si="0"/>
        <v>539</v>
      </c>
    </row>
    <row r="41" spans="1:17" ht="15.75">
      <c r="A41" s="22">
        <v>37</v>
      </c>
      <c r="B41" s="57" t="s">
        <v>690</v>
      </c>
      <c r="C41" s="59" t="s">
        <v>691</v>
      </c>
      <c r="D41" s="18" t="s">
        <v>692</v>
      </c>
      <c r="E41" s="118">
        <v>539</v>
      </c>
      <c r="F41" s="43"/>
      <c r="G41" s="118">
        <v>528</v>
      </c>
      <c r="H41" s="118">
        <v>529</v>
      </c>
      <c r="I41" s="119">
        <v>522</v>
      </c>
      <c r="J41" s="118">
        <v>542</v>
      </c>
      <c r="K41" s="118">
        <v>539</v>
      </c>
      <c r="L41" s="118"/>
      <c r="M41" s="118"/>
      <c r="N41" s="118"/>
      <c r="O41" s="33">
        <v>2677</v>
      </c>
      <c r="P41" s="25">
        <f>(J41+K41)/2</f>
        <v>540.5</v>
      </c>
      <c r="Q41" s="20">
        <f t="shared" si="0"/>
        <v>536.25</v>
      </c>
    </row>
    <row r="42" spans="1:17" ht="15.75">
      <c r="A42" s="22">
        <v>38</v>
      </c>
      <c r="B42" s="57" t="s">
        <v>693</v>
      </c>
      <c r="C42" s="82" t="s">
        <v>694</v>
      </c>
      <c r="D42" s="56" t="s">
        <v>379</v>
      </c>
      <c r="E42" s="56">
        <v>532</v>
      </c>
      <c r="F42" s="32"/>
      <c r="G42" s="56">
        <v>533</v>
      </c>
      <c r="H42" s="118">
        <v>524</v>
      </c>
      <c r="I42" s="118">
        <v>549</v>
      </c>
      <c r="J42" s="118">
        <v>513</v>
      </c>
      <c r="K42" s="118">
        <v>529</v>
      </c>
      <c r="L42" s="118"/>
      <c r="M42" s="118">
        <v>526</v>
      </c>
      <c r="N42" s="119">
        <v>487</v>
      </c>
      <c r="O42" s="33">
        <v>2641</v>
      </c>
      <c r="P42" s="19">
        <v>527.5</v>
      </c>
      <c r="Q42" s="20">
        <f t="shared" si="0"/>
        <v>528.0833333333334</v>
      </c>
    </row>
    <row r="43" spans="1:17" ht="15.75">
      <c r="A43" s="22">
        <v>39</v>
      </c>
      <c r="B43" s="57" t="s">
        <v>697</v>
      </c>
      <c r="C43" s="82" t="s">
        <v>698</v>
      </c>
      <c r="D43" s="56" t="s">
        <v>26</v>
      </c>
      <c r="E43" s="119">
        <v>506</v>
      </c>
      <c r="F43" s="43"/>
      <c r="G43" s="118">
        <v>530</v>
      </c>
      <c r="H43" s="118">
        <v>527</v>
      </c>
      <c r="I43" s="118">
        <v>529</v>
      </c>
      <c r="J43" s="118">
        <v>523</v>
      </c>
      <c r="K43" s="118">
        <v>516</v>
      </c>
      <c r="L43" s="118"/>
      <c r="M43" s="118"/>
      <c r="N43" s="118"/>
      <c r="O43" s="33">
        <v>2625</v>
      </c>
      <c r="P43" s="25">
        <f>(J43+K43)/2</f>
        <v>519.5</v>
      </c>
      <c r="Q43" s="20">
        <f t="shared" si="0"/>
        <v>524.0833333333334</v>
      </c>
    </row>
    <row r="44" spans="1:17" ht="15.75">
      <c r="A44" s="22">
        <v>40</v>
      </c>
      <c r="B44" s="27" t="s">
        <v>673</v>
      </c>
      <c r="C44" s="52" t="s">
        <v>674</v>
      </c>
      <c r="D44" s="15" t="s">
        <v>26</v>
      </c>
      <c r="E44" s="40">
        <v>514</v>
      </c>
      <c r="F44" s="40"/>
      <c r="G44" s="40">
        <v>523</v>
      </c>
      <c r="H44" s="40">
        <v>509</v>
      </c>
      <c r="I44" s="40">
        <v>538</v>
      </c>
      <c r="J44" s="41">
        <v>500</v>
      </c>
      <c r="K44" s="40">
        <v>518</v>
      </c>
      <c r="L44" s="40"/>
      <c r="M44" s="40"/>
      <c r="N44" s="40"/>
      <c r="O44" s="19">
        <v>2602</v>
      </c>
      <c r="P44" s="19">
        <v>528</v>
      </c>
      <c r="Q44" s="20">
        <f t="shared" si="0"/>
        <v>521.6666666666666</v>
      </c>
    </row>
    <row r="45" spans="1:17" ht="15.75">
      <c r="A45" s="46">
        <v>41</v>
      </c>
      <c r="B45" s="32" t="s">
        <v>688</v>
      </c>
      <c r="C45" s="83" t="s">
        <v>689</v>
      </c>
      <c r="D45" s="18" t="s">
        <v>288</v>
      </c>
      <c r="E45" s="118">
        <v>533</v>
      </c>
      <c r="F45" s="43"/>
      <c r="G45" s="118">
        <v>520</v>
      </c>
      <c r="H45" s="119">
        <v>244</v>
      </c>
      <c r="I45" s="118">
        <v>518</v>
      </c>
      <c r="J45" s="118">
        <v>504</v>
      </c>
      <c r="K45" s="118">
        <v>521</v>
      </c>
      <c r="L45" s="118"/>
      <c r="M45" s="118"/>
      <c r="N45" s="118"/>
      <c r="O45" s="33">
        <v>2596</v>
      </c>
      <c r="P45" s="25">
        <f>(J45+K45)/2</f>
        <v>512.5</v>
      </c>
      <c r="Q45" s="20">
        <f t="shared" si="0"/>
        <v>518.0833333333334</v>
      </c>
    </row>
  </sheetData>
  <sheetProtection/>
  <printOptions/>
  <pageMargins left="0.7" right="0.7" top="0.75" bottom="0.75" header="0.3" footer="0.3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6"/>
  <sheetViews>
    <sheetView zoomScale="70" zoomScaleNormal="70" zoomScalePageLayoutView="0" workbookViewId="0" topLeftCell="A11">
      <selection activeCell="A27" sqref="A27:IV59"/>
    </sheetView>
  </sheetViews>
  <sheetFormatPr defaultColWidth="9.140625" defaultRowHeight="15"/>
  <cols>
    <col min="1" max="1" width="6.7109375" style="36" customWidth="1"/>
    <col min="2" max="2" width="38.140625" style="14" customWidth="1"/>
    <col min="3" max="3" width="12.00390625" style="36" customWidth="1"/>
    <col min="4" max="4" width="10.7109375" style="36" customWidth="1"/>
    <col min="5" max="11" width="10.421875" style="10" customWidth="1"/>
    <col min="12" max="12" width="9.57421875" style="10" customWidth="1"/>
    <col min="13" max="13" width="10.00390625" style="10" customWidth="1"/>
    <col min="14" max="14" width="10.00390625" style="48" customWidth="1"/>
    <col min="15" max="15" width="9.421875" style="48" customWidth="1"/>
    <col min="16" max="16" width="9.57421875" style="48" customWidth="1"/>
    <col min="17" max="16384" width="9.140625" style="14" customWidth="1"/>
  </cols>
  <sheetData>
    <row r="2" spans="1:4" ht="15.75">
      <c r="A2" s="90" t="s">
        <v>1066</v>
      </c>
      <c r="B2" s="91"/>
      <c r="C2" s="90"/>
      <c r="D2" s="90"/>
    </row>
    <row r="3" spans="1:4" ht="15.75">
      <c r="A3" s="75"/>
      <c r="B3" s="76"/>
      <c r="C3" s="75"/>
      <c r="D3" s="75"/>
    </row>
    <row r="4" spans="1:16" s="2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12</v>
      </c>
      <c r="G4" s="18" t="s">
        <v>13</v>
      </c>
      <c r="H4" s="18" t="s">
        <v>298</v>
      </c>
      <c r="I4" s="18" t="s">
        <v>299</v>
      </c>
      <c r="J4" s="18" t="s">
        <v>1295</v>
      </c>
      <c r="K4" s="18" t="s">
        <v>1289</v>
      </c>
      <c r="L4" s="18" t="s">
        <v>10</v>
      </c>
      <c r="M4" s="18" t="s">
        <v>11</v>
      </c>
      <c r="N4" s="19" t="s">
        <v>16</v>
      </c>
      <c r="O4" s="19" t="s">
        <v>17</v>
      </c>
      <c r="P4" s="19" t="s">
        <v>18</v>
      </c>
    </row>
    <row r="5" spans="1:16" ht="15.75">
      <c r="A5" s="22">
        <v>1</v>
      </c>
      <c r="B5" s="23" t="s">
        <v>303</v>
      </c>
      <c r="C5" s="22" t="s">
        <v>304</v>
      </c>
      <c r="D5" s="22" t="s">
        <v>31</v>
      </c>
      <c r="E5" s="24">
        <v>588</v>
      </c>
      <c r="F5" s="39">
        <v>577</v>
      </c>
      <c r="G5" s="38">
        <v>583</v>
      </c>
      <c r="H5" s="38">
        <v>584</v>
      </c>
      <c r="I5" s="38">
        <v>583</v>
      </c>
      <c r="J5" s="38">
        <v>583</v>
      </c>
      <c r="K5" s="38">
        <v>580</v>
      </c>
      <c r="L5" s="38"/>
      <c r="M5" s="38"/>
      <c r="N5" s="25">
        <v>2913</v>
      </c>
      <c r="O5" s="25">
        <f>(J5+K5)/2</f>
        <v>581.5</v>
      </c>
      <c r="P5" s="25">
        <f aca="true" t="shared" si="0" ref="P5:P26">(N5+O5)/6</f>
        <v>582.4166666666666</v>
      </c>
    </row>
    <row r="6" spans="1:16" ht="15.75">
      <c r="A6" s="22">
        <v>2</v>
      </c>
      <c r="B6" s="23" t="s">
        <v>969</v>
      </c>
      <c r="C6" s="22" t="s">
        <v>319</v>
      </c>
      <c r="D6" s="22" t="s">
        <v>31</v>
      </c>
      <c r="E6" s="24">
        <v>582</v>
      </c>
      <c r="F6" s="38">
        <v>579</v>
      </c>
      <c r="G6" s="38">
        <v>582</v>
      </c>
      <c r="H6" s="38">
        <v>582</v>
      </c>
      <c r="I6" s="38">
        <v>578</v>
      </c>
      <c r="J6" s="38">
        <v>580</v>
      </c>
      <c r="K6" s="39">
        <v>577</v>
      </c>
      <c r="L6" s="39"/>
      <c r="M6" s="39"/>
      <c r="N6" s="25">
        <v>2901</v>
      </c>
      <c r="O6" s="25">
        <v>579</v>
      </c>
      <c r="P6" s="25">
        <f t="shared" si="0"/>
        <v>580</v>
      </c>
    </row>
    <row r="7" spans="1:16" ht="15.75">
      <c r="A7" s="22">
        <v>3</v>
      </c>
      <c r="B7" s="23" t="s">
        <v>665</v>
      </c>
      <c r="C7" s="22" t="s">
        <v>413</v>
      </c>
      <c r="D7" s="22" t="s">
        <v>414</v>
      </c>
      <c r="E7" s="24">
        <v>576</v>
      </c>
      <c r="F7" s="38">
        <v>580</v>
      </c>
      <c r="G7" s="38">
        <v>580</v>
      </c>
      <c r="H7" s="39">
        <v>574</v>
      </c>
      <c r="I7" s="38">
        <v>577</v>
      </c>
      <c r="J7" s="38">
        <v>578</v>
      </c>
      <c r="K7" s="38">
        <v>576</v>
      </c>
      <c r="L7" s="38"/>
      <c r="M7" s="38"/>
      <c r="N7" s="25">
        <v>2891</v>
      </c>
      <c r="O7" s="25">
        <f>(J7+K7)/2</f>
        <v>577</v>
      </c>
      <c r="P7" s="25">
        <f t="shared" si="0"/>
        <v>578</v>
      </c>
    </row>
    <row r="8" spans="1:16" ht="15.75">
      <c r="A8" s="22">
        <v>4</v>
      </c>
      <c r="B8" s="23" t="s">
        <v>329</v>
      </c>
      <c r="C8" s="22" t="s">
        <v>330</v>
      </c>
      <c r="D8" s="22" t="s">
        <v>226</v>
      </c>
      <c r="E8" s="39">
        <v>565</v>
      </c>
      <c r="F8" s="38"/>
      <c r="G8" s="38">
        <v>573</v>
      </c>
      <c r="H8" s="38">
        <v>570</v>
      </c>
      <c r="I8" s="38">
        <v>580</v>
      </c>
      <c r="J8" s="38">
        <v>580</v>
      </c>
      <c r="K8" s="38">
        <v>578</v>
      </c>
      <c r="L8" s="38"/>
      <c r="M8" s="38"/>
      <c r="N8" s="25">
        <v>2881</v>
      </c>
      <c r="O8" s="25">
        <f>(J8+K8)/2</f>
        <v>579</v>
      </c>
      <c r="P8" s="25">
        <f t="shared" si="0"/>
        <v>576.6666666666666</v>
      </c>
    </row>
    <row r="9" spans="1:16" ht="15.75">
      <c r="A9" s="22">
        <v>5</v>
      </c>
      <c r="B9" s="23" t="s">
        <v>973</v>
      </c>
      <c r="C9" s="22" t="s">
        <v>974</v>
      </c>
      <c r="D9" s="22" t="s">
        <v>31</v>
      </c>
      <c r="E9" s="38">
        <v>576</v>
      </c>
      <c r="F9" s="38"/>
      <c r="G9" s="38">
        <v>569</v>
      </c>
      <c r="H9" s="38">
        <v>572</v>
      </c>
      <c r="I9" s="38">
        <v>577</v>
      </c>
      <c r="J9" s="38">
        <v>576</v>
      </c>
      <c r="K9" s="39">
        <v>568</v>
      </c>
      <c r="L9" s="39"/>
      <c r="M9" s="39"/>
      <c r="N9" s="25">
        <v>2870</v>
      </c>
      <c r="O9" s="25">
        <v>576.5</v>
      </c>
      <c r="P9" s="25">
        <f t="shared" si="0"/>
        <v>574.4166666666666</v>
      </c>
    </row>
    <row r="10" spans="1:16" ht="15.75">
      <c r="A10" s="22">
        <v>6</v>
      </c>
      <c r="B10" s="23" t="s">
        <v>324</v>
      </c>
      <c r="C10" s="22" t="s">
        <v>325</v>
      </c>
      <c r="D10" s="22" t="s">
        <v>52</v>
      </c>
      <c r="E10" s="38">
        <v>582</v>
      </c>
      <c r="F10" s="38"/>
      <c r="G10" s="38">
        <v>575</v>
      </c>
      <c r="H10" s="39" t="s">
        <v>172</v>
      </c>
      <c r="I10" s="38">
        <v>575</v>
      </c>
      <c r="J10" s="38">
        <v>569</v>
      </c>
      <c r="K10" s="38">
        <v>573</v>
      </c>
      <c r="L10" s="38"/>
      <c r="M10" s="38"/>
      <c r="N10" s="25">
        <v>2874</v>
      </c>
      <c r="O10" s="25">
        <f>(J10+K10)/2</f>
        <v>571</v>
      </c>
      <c r="P10" s="25">
        <f t="shared" si="0"/>
        <v>574.1666666666666</v>
      </c>
    </row>
    <row r="11" spans="1:16" ht="15.75">
      <c r="A11" s="22">
        <v>7</v>
      </c>
      <c r="B11" s="23" t="s">
        <v>327</v>
      </c>
      <c r="C11" s="22" t="s">
        <v>328</v>
      </c>
      <c r="D11" s="22" t="s">
        <v>59</v>
      </c>
      <c r="E11" s="38">
        <v>575</v>
      </c>
      <c r="F11" s="38"/>
      <c r="G11" s="38">
        <v>568</v>
      </c>
      <c r="H11" s="38">
        <v>568</v>
      </c>
      <c r="I11" s="38">
        <v>578</v>
      </c>
      <c r="J11" s="38"/>
      <c r="K11" s="38"/>
      <c r="L11" s="38">
        <v>573</v>
      </c>
      <c r="M11" s="24"/>
      <c r="N11" s="25">
        <v>2862</v>
      </c>
      <c r="O11" s="25">
        <v>575.5</v>
      </c>
      <c r="P11" s="19">
        <f t="shared" si="0"/>
        <v>572.9166666666666</v>
      </c>
    </row>
    <row r="12" spans="1:16" ht="15.75">
      <c r="A12" s="22">
        <v>8</v>
      </c>
      <c r="B12" s="23" t="s">
        <v>322</v>
      </c>
      <c r="C12" s="22" t="s">
        <v>1067</v>
      </c>
      <c r="D12" s="22" t="s">
        <v>226</v>
      </c>
      <c r="E12" s="24"/>
      <c r="F12" s="24"/>
      <c r="G12" s="38">
        <v>580</v>
      </c>
      <c r="H12" s="38">
        <v>574</v>
      </c>
      <c r="I12" s="38">
        <v>574</v>
      </c>
      <c r="J12" s="38">
        <v>560</v>
      </c>
      <c r="K12" s="38">
        <v>569</v>
      </c>
      <c r="L12" s="38"/>
      <c r="M12" s="38"/>
      <c r="N12" s="25">
        <v>2857</v>
      </c>
      <c r="O12" s="25">
        <f>(J12+K12)/2</f>
        <v>564.5</v>
      </c>
      <c r="P12" s="25">
        <f t="shared" si="0"/>
        <v>570.25</v>
      </c>
    </row>
    <row r="13" spans="1:16" ht="15.75">
      <c r="A13" s="22">
        <v>9</v>
      </c>
      <c r="B13" s="23" t="s">
        <v>345</v>
      </c>
      <c r="C13" s="22" t="s">
        <v>346</v>
      </c>
      <c r="D13" s="22" t="s">
        <v>31</v>
      </c>
      <c r="E13" s="38">
        <v>568</v>
      </c>
      <c r="F13" s="38"/>
      <c r="G13" s="38">
        <v>570</v>
      </c>
      <c r="H13" s="38">
        <v>566</v>
      </c>
      <c r="I13" s="38">
        <v>574</v>
      </c>
      <c r="J13" s="39">
        <v>561</v>
      </c>
      <c r="K13" s="38">
        <v>570</v>
      </c>
      <c r="L13" s="38"/>
      <c r="M13" s="38"/>
      <c r="N13" s="25">
        <v>2848</v>
      </c>
      <c r="O13" s="25">
        <v>572</v>
      </c>
      <c r="P13" s="25">
        <f t="shared" si="0"/>
        <v>570</v>
      </c>
    </row>
    <row r="14" spans="1:16" ht="15.75">
      <c r="A14" s="22">
        <v>10</v>
      </c>
      <c r="B14" s="23" t="s">
        <v>339</v>
      </c>
      <c r="C14" s="22" t="s">
        <v>340</v>
      </c>
      <c r="D14" s="22" t="s">
        <v>52</v>
      </c>
      <c r="E14" s="38">
        <v>574</v>
      </c>
      <c r="F14" s="38"/>
      <c r="G14" s="39">
        <v>558</v>
      </c>
      <c r="H14" s="38">
        <v>570</v>
      </c>
      <c r="I14" s="38">
        <v>573</v>
      </c>
      <c r="J14" s="38">
        <v>567</v>
      </c>
      <c r="K14" s="38">
        <v>568</v>
      </c>
      <c r="L14" s="38"/>
      <c r="M14" s="38"/>
      <c r="N14" s="25">
        <v>2852</v>
      </c>
      <c r="O14" s="25">
        <f>(J14+K14)/2</f>
        <v>567.5</v>
      </c>
      <c r="P14" s="25">
        <f t="shared" si="0"/>
        <v>569.9166666666666</v>
      </c>
    </row>
    <row r="15" spans="1:16" ht="15.75">
      <c r="A15" s="22">
        <v>11</v>
      </c>
      <c r="B15" s="23" t="s">
        <v>682</v>
      </c>
      <c r="C15" s="22" t="s">
        <v>525</v>
      </c>
      <c r="D15" s="22" t="s">
        <v>52</v>
      </c>
      <c r="E15" s="38">
        <v>567</v>
      </c>
      <c r="F15" s="38"/>
      <c r="G15" s="38">
        <v>572</v>
      </c>
      <c r="H15" s="38">
        <v>576</v>
      </c>
      <c r="I15" s="39">
        <v>558</v>
      </c>
      <c r="J15" s="38">
        <v>572</v>
      </c>
      <c r="K15" s="38">
        <v>564</v>
      </c>
      <c r="L15" s="38"/>
      <c r="M15" s="38"/>
      <c r="N15" s="25">
        <v>2851</v>
      </c>
      <c r="O15" s="25">
        <f>(J15+K15)/2</f>
        <v>568</v>
      </c>
      <c r="P15" s="25">
        <f t="shared" si="0"/>
        <v>569.8333333333334</v>
      </c>
    </row>
    <row r="16" spans="1:16" ht="15.75">
      <c r="A16" s="22">
        <v>12</v>
      </c>
      <c r="B16" s="23" t="s">
        <v>365</v>
      </c>
      <c r="C16" s="22" t="s">
        <v>366</v>
      </c>
      <c r="D16" s="22" t="s">
        <v>59</v>
      </c>
      <c r="E16" s="38">
        <v>565</v>
      </c>
      <c r="F16" s="38"/>
      <c r="G16" s="38">
        <v>564</v>
      </c>
      <c r="H16" s="38">
        <v>565</v>
      </c>
      <c r="I16" s="38">
        <v>575</v>
      </c>
      <c r="J16" s="39">
        <v>562</v>
      </c>
      <c r="K16" s="38">
        <v>572</v>
      </c>
      <c r="L16" s="38"/>
      <c r="M16" s="38"/>
      <c r="N16" s="25">
        <v>2841</v>
      </c>
      <c r="O16" s="25">
        <v>573.5</v>
      </c>
      <c r="P16" s="25">
        <f t="shared" si="0"/>
        <v>569.0833333333334</v>
      </c>
    </row>
    <row r="17" spans="1:16" s="21" customFormat="1" ht="15.75">
      <c r="A17" s="15">
        <v>13</v>
      </c>
      <c r="B17" s="23" t="s">
        <v>1019</v>
      </c>
      <c r="C17" s="22" t="s">
        <v>677</v>
      </c>
      <c r="D17" s="22" t="s">
        <v>626</v>
      </c>
      <c r="E17" s="38">
        <v>573</v>
      </c>
      <c r="F17" s="38"/>
      <c r="G17" s="38">
        <v>582</v>
      </c>
      <c r="H17" s="38">
        <v>560</v>
      </c>
      <c r="I17" s="38">
        <v>565</v>
      </c>
      <c r="J17" s="38">
        <v>566</v>
      </c>
      <c r="K17" s="39">
        <v>558</v>
      </c>
      <c r="L17" s="39"/>
      <c r="M17" s="39"/>
      <c r="N17" s="25">
        <v>2846</v>
      </c>
      <c r="O17" s="25">
        <v>565.5</v>
      </c>
      <c r="P17" s="19">
        <f t="shared" si="0"/>
        <v>568.5833333333334</v>
      </c>
    </row>
    <row r="18" spans="1:16" s="21" customFormat="1" ht="15.75">
      <c r="A18" s="15">
        <v>14</v>
      </c>
      <c r="B18" s="27" t="s">
        <v>371</v>
      </c>
      <c r="C18" s="15" t="s">
        <v>372</v>
      </c>
      <c r="D18" s="15" t="s">
        <v>26</v>
      </c>
      <c r="E18" s="41">
        <v>556</v>
      </c>
      <c r="F18" s="40"/>
      <c r="G18" s="40">
        <v>563</v>
      </c>
      <c r="H18" s="40">
        <v>574</v>
      </c>
      <c r="I18" s="40">
        <v>562</v>
      </c>
      <c r="J18" s="40">
        <v>568</v>
      </c>
      <c r="K18" s="40">
        <v>568</v>
      </c>
      <c r="L18" s="40"/>
      <c r="M18" s="40"/>
      <c r="N18" s="19">
        <v>2835</v>
      </c>
      <c r="O18" s="25">
        <f>(J18+K18)/2</f>
        <v>568</v>
      </c>
      <c r="P18" s="19">
        <f t="shared" si="0"/>
        <v>567.1666666666666</v>
      </c>
    </row>
    <row r="19" spans="1:16" ht="15.75">
      <c r="A19" s="22">
        <v>15</v>
      </c>
      <c r="B19" s="27" t="s">
        <v>1068</v>
      </c>
      <c r="C19" s="15" t="s">
        <v>348</v>
      </c>
      <c r="D19" s="15" t="s">
        <v>288</v>
      </c>
      <c r="E19" s="18">
        <v>557</v>
      </c>
      <c r="F19" s="18"/>
      <c r="G19" s="40">
        <v>563</v>
      </c>
      <c r="H19" s="40">
        <v>563</v>
      </c>
      <c r="I19" s="41">
        <v>557</v>
      </c>
      <c r="J19" s="40">
        <v>573</v>
      </c>
      <c r="K19" s="40">
        <v>570</v>
      </c>
      <c r="L19" s="40"/>
      <c r="M19" s="40">
        <v>560</v>
      </c>
      <c r="N19" s="19">
        <v>2829</v>
      </c>
      <c r="O19" s="25">
        <v>565</v>
      </c>
      <c r="P19" s="19">
        <f t="shared" si="0"/>
        <v>565.6666666666666</v>
      </c>
    </row>
    <row r="20" spans="1:16" ht="15.75">
      <c r="A20" s="22">
        <v>16</v>
      </c>
      <c r="B20" s="23" t="s">
        <v>671</v>
      </c>
      <c r="C20" s="22" t="s">
        <v>672</v>
      </c>
      <c r="D20" s="22" t="s">
        <v>379</v>
      </c>
      <c r="E20" s="38">
        <v>562</v>
      </c>
      <c r="F20" s="38"/>
      <c r="G20" s="38">
        <v>561</v>
      </c>
      <c r="H20" s="38">
        <v>565</v>
      </c>
      <c r="I20" s="38">
        <v>569</v>
      </c>
      <c r="J20" s="39">
        <v>547</v>
      </c>
      <c r="K20" s="38">
        <v>557</v>
      </c>
      <c r="L20" s="38"/>
      <c r="M20" s="38"/>
      <c r="N20" s="25">
        <v>2814</v>
      </c>
      <c r="O20" s="25">
        <v>563</v>
      </c>
      <c r="P20" s="25">
        <f t="shared" si="0"/>
        <v>562.8333333333334</v>
      </c>
    </row>
    <row r="21" spans="1:16" s="21" customFormat="1" ht="15.75">
      <c r="A21" s="15">
        <v>17</v>
      </c>
      <c r="B21" s="47" t="s">
        <v>447</v>
      </c>
      <c r="C21" s="22" t="s">
        <v>277</v>
      </c>
      <c r="D21" s="22" t="s">
        <v>165</v>
      </c>
      <c r="E21" s="44">
        <v>567</v>
      </c>
      <c r="F21" s="44"/>
      <c r="G21" s="44">
        <v>551</v>
      </c>
      <c r="H21" s="113">
        <v>557</v>
      </c>
      <c r="I21" s="113">
        <v>551</v>
      </c>
      <c r="J21" s="149">
        <v>550</v>
      </c>
      <c r="K21" s="113">
        <v>554</v>
      </c>
      <c r="L21" s="113">
        <v>563</v>
      </c>
      <c r="M21" s="113">
        <v>561</v>
      </c>
      <c r="N21" s="146">
        <v>2786</v>
      </c>
      <c r="O21" s="146">
        <v>562</v>
      </c>
      <c r="P21" s="19">
        <f t="shared" si="0"/>
        <v>558</v>
      </c>
    </row>
    <row r="22" spans="1:16" s="21" customFormat="1" ht="15.75">
      <c r="A22" s="15">
        <v>18</v>
      </c>
      <c r="B22" s="27" t="s">
        <v>357</v>
      </c>
      <c r="C22" s="15" t="s">
        <v>358</v>
      </c>
      <c r="D22" s="15" t="s">
        <v>211</v>
      </c>
      <c r="E22" s="40">
        <v>552</v>
      </c>
      <c r="F22" s="40"/>
      <c r="G22" s="40">
        <v>557</v>
      </c>
      <c r="H22" s="41">
        <v>552</v>
      </c>
      <c r="I22" s="40">
        <v>558</v>
      </c>
      <c r="J22" s="40">
        <v>562</v>
      </c>
      <c r="K22" s="40">
        <v>557</v>
      </c>
      <c r="L22" s="40"/>
      <c r="M22" s="40"/>
      <c r="N22" s="19">
        <v>2786</v>
      </c>
      <c r="O22" s="25">
        <f>(J22+K22)/2</f>
        <v>559.5</v>
      </c>
      <c r="P22" s="19">
        <f t="shared" si="0"/>
        <v>557.5833333333334</v>
      </c>
    </row>
    <row r="23" spans="1:16" s="21" customFormat="1" ht="15.75">
      <c r="A23" s="15">
        <v>19</v>
      </c>
      <c r="B23" s="23" t="s">
        <v>431</v>
      </c>
      <c r="C23" s="22" t="s">
        <v>675</v>
      </c>
      <c r="D23" s="22" t="s">
        <v>226</v>
      </c>
      <c r="E23" s="38">
        <v>551</v>
      </c>
      <c r="F23" s="38"/>
      <c r="G23" s="38"/>
      <c r="H23" s="38">
        <v>557</v>
      </c>
      <c r="I23" s="38">
        <v>557</v>
      </c>
      <c r="J23" s="38">
        <v>565</v>
      </c>
      <c r="K23" s="38">
        <v>546</v>
      </c>
      <c r="L23" s="38"/>
      <c r="M23" s="38"/>
      <c r="N23" s="25">
        <v>2776</v>
      </c>
      <c r="O23" s="25">
        <f>(J23+K23)/2</f>
        <v>555.5</v>
      </c>
      <c r="P23" s="19">
        <f t="shared" si="0"/>
        <v>555.25</v>
      </c>
    </row>
    <row r="24" spans="1:16" s="21" customFormat="1" ht="15.75">
      <c r="A24" s="15">
        <v>20</v>
      </c>
      <c r="B24" s="27" t="s">
        <v>343</v>
      </c>
      <c r="C24" s="15" t="s">
        <v>344</v>
      </c>
      <c r="D24" s="15" t="s">
        <v>165</v>
      </c>
      <c r="E24" s="40">
        <v>558</v>
      </c>
      <c r="F24" s="40"/>
      <c r="G24" s="40">
        <v>553</v>
      </c>
      <c r="H24" s="40">
        <v>553</v>
      </c>
      <c r="I24" s="40">
        <v>555</v>
      </c>
      <c r="J24" s="41">
        <v>547</v>
      </c>
      <c r="K24" s="40">
        <v>555</v>
      </c>
      <c r="L24" s="40"/>
      <c r="M24" s="40"/>
      <c r="N24" s="19">
        <v>2774</v>
      </c>
      <c r="O24" s="19">
        <v>555</v>
      </c>
      <c r="P24" s="19">
        <f t="shared" si="0"/>
        <v>554.8333333333334</v>
      </c>
    </row>
    <row r="25" spans="1:16" s="21" customFormat="1" ht="15.75">
      <c r="A25" s="22">
        <v>21</v>
      </c>
      <c r="B25" s="27" t="s">
        <v>378</v>
      </c>
      <c r="C25" s="15" t="s">
        <v>177</v>
      </c>
      <c r="D25" s="15" t="s">
        <v>379</v>
      </c>
      <c r="E25" s="18">
        <v>533</v>
      </c>
      <c r="F25" s="18"/>
      <c r="G25" s="40">
        <v>559</v>
      </c>
      <c r="H25" s="40">
        <v>550</v>
      </c>
      <c r="I25" s="40">
        <v>558</v>
      </c>
      <c r="J25" s="40">
        <v>554</v>
      </c>
      <c r="K25" s="40">
        <v>547</v>
      </c>
      <c r="L25" s="41">
        <v>521</v>
      </c>
      <c r="M25" s="18"/>
      <c r="N25" s="19">
        <v>2768</v>
      </c>
      <c r="O25" s="25">
        <v>550.5</v>
      </c>
      <c r="P25" s="19">
        <f t="shared" si="0"/>
        <v>553.0833333333334</v>
      </c>
    </row>
    <row r="26" spans="1:16" ht="15.75">
      <c r="A26" s="22">
        <v>22</v>
      </c>
      <c r="B26" s="88" t="s">
        <v>678</v>
      </c>
      <c r="C26" s="89" t="s">
        <v>679</v>
      </c>
      <c r="D26" s="89" t="s">
        <v>167</v>
      </c>
      <c r="E26" s="40">
        <v>535</v>
      </c>
      <c r="F26" s="40"/>
      <c r="G26" s="40">
        <v>544</v>
      </c>
      <c r="H26" s="40">
        <v>535</v>
      </c>
      <c r="I26" s="40">
        <v>550</v>
      </c>
      <c r="J26" s="41">
        <v>266</v>
      </c>
      <c r="K26" s="40">
        <v>518</v>
      </c>
      <c r="L26" s="40"/>
      <c r="M26" s="40"/>
      <c r="N26" s="19">
        <v>2682</v>
      </c>
      <c r="O26" s="19">
        <v>534</v>
      </c>
      <c r="P26" s="19">
        <f t="shared" si="0"/>
        <v>536</v>
      </c>
    </row>
  </sheetData>
  <sheetProtection/>
  <printOptions/>
  <pageMargins left="0.7" right="0.7" top="0.75" bottom="0.75" header="0.3" footer="0.3"/>
  <pageSetup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zoomScale="70" zoomScaleNormal="70" zoomScalePageLayoutView="0" workbookViewId="0" topLeftCell="A1">
      <selection activeCell="O8" sqref="O8"/>
    </sheetView>
  </sheetViews>
  <sheetFormatPr defaultColWidth="9.140625" defaultRowHeight="15"/>
  <cols>
    <col min="1" max="1" width="6.7109375" style="36" customWidth="1"/>
    <col min="2" max="2" width="36.7109375" style="14" customWidth="1"/>
    <col min="3" max="3" width="13.28125" style="36" customWidth="1"/>
    <col min="4" max="4" width="9.8515625" style="8" customWidth="1"/>
    <col min="5" max="6" width="11.140625" style="10" customWidth="1"/>
    <col min="7" max="10" width="11.140625" style="11" customWidth="1"/>
    <col min="11" max="11" width="12.57421875" style="11" customWidth="1"/>
    <col min="12" max="12" width="10.421875" style="11" customWidth="1"/>
    <col min="13" max="13" width="10.7109375" style="86" customWidth="1"/>
    <col min="14" max="14" width="10.00390625" style="86" customWidth="1"/>
    <col min="15" max="15" width="11.57421875" style="60" customWidth="1"/>
    <col min="16" max="16384" width="9.140625" style="14" customWidth="1"/>
  </cols>
  <sheetData>
    <row r="2" spans="1:15" s="99" customFormat="1" ht="18.75">
      <c r="A2" s="94" t="s">
        <v>1100</v>
      </c>
      <c r="B2" s="95"/>
      <c r="C2" s="94"/>
      <c r="D2" s="96"/>
      <c r="E2" s="97"/>
      <c r="F2" s="97"/>
      <c r="G2" s="98"/>
      <c r="H2" s="98"/>
      <c r="I2" s="98"/>
      <c r="J2" s="98"/>
      <c r="K2" s="98"/>
      <c r="L2" s="98"/>
      <c r="M2" s="137"/>
      <c r="N2" s="137"/>
      <c r="O2" s="138"/>
    </row>
    <row r="3" spans="1:3" ht="15.75">
      <c r="A3" s="75"/>
      <c r="B3" s="76"/>
      <c r="C3" s="75"/>
    </row>
    <row r="4" spans="1:15" s="21" customFormat="1" ht="15.75">
      <c r="A4" s="18" t="s">
        <v>2</v>
      </c>
      <c r="B4" s="32" t="s">
        <v>3</v>
      </c>
      <c r="C4" s="18" t="s">
        <v>4</v>
      </c>
      <c r="D4" s="18" t="s">
        <v>5</v>
      </c>
      <c r="E4" s="18" t="s">
        <v>8</v>
      </c>
      <c r="F4" s="18" t="s">
        <v>13</v>
      </c>
      <c r="G4" s="18" t="s">
        <v>298</v>
      </c>
      <c r="H4" s="18" t="s">
        <v>299</v>
      </c>
      <c r="I4" s="18" t="s">
        <v>1295</v>
      </c>
      <c r="J4" s="18" t="s">
        <v>1289</v>
      </c>
      <c r="K4" s="18" t="s">
        <v>1427</v>
      </c>
      <c r="L4" s="18" t="s">
        <v>1424</v>
      </c>
      <c r="M4" s="19" t="s">
        <v>16</v>
      </c>
      <c r="N4" s="19" t="s">
        <v>17</v>
      </c>
      <c r="O4" s="19" t="s">
        <v>18</v>
      </c>
    </row>
    <row r="5" spans="1:15" ht="15.75">
      <c r="A5" s="18">
        <v>1</v>
      </c>
      <c r="B5" s="32" t="s">
        <v>350</v>
      </c>
      <c r="C5" s="18" t="s">
        <v>351</v>
      </c>
      <c r="D5" s="18" t="s">
        <v>426</v>
      </c>
      <c r="E5" s="18">
        <v>563</v>
      </c>
      <c r="F5" s="18">
        <v>569</v>
      </c>
      <c r="G5" s="40">
        <v>576</v>
      </c>
      <c r="H5" s="40">
        <v>579</v>
      </c>
      <c r="I5" s="40">
        <v>571</v>
      </c>
      <c r="J5" s="40">
        <v>570</v>
      </c>
      <c r="K5" s="40">
        <v>571</v>
      </c>
      <c r="L5" s="41">
        <v>570</v>
      </c>
      <c r="M5" s="19">
        <v>2867</v>
      </c>
      <c r="N5" s="19">
        <v>570.5</v>
      </c>
      <c r="O5" s="19">
        <f aca="true" t="shared" si="0" ref="O5:O27">(M5+N5)/6</f>
        <v>572.9166666666666</v>
      </c>
    </row>
    <row r="6" spans="1:15" ht="15.75">
      <c r="A6" s="18">
        <v>2</v>
      </c>
      <c r="B6" s="32" t="s">
        <v>369</v>
      </c>
      <c r="C6" s="116" t="s">
        <v>370</v>
      </c>
      <c r="D6" s="18" t="s">
        <v>31</v>
      </c>
      <c r="E6" s="18">
        <v>571</v>
      </c>
      <c r="F6" s="41">
        <v>566</v>
      </c>
      <c r="G6" s="40">
        <v>573</v>
      </c>
      <c r="H6" s="40">
        <v>570</v>
      </c>
      <c r="I6" s="40">
        <v>568</v>
      </c>
      <c r="J6" s="40">
        <v>575</v>
      </c>
      <c r="K6" s="40"/>
      <c r="L6" s="40">
        <v>572</v>
      </c>
      <c r="M6" s="19">
        <v>2858</v>
      </c>
      <c r="N6" s="19">
        <v>573.5</v>
      </c>
      <c r="O6" s="19">
        <f t="shared" si="0"/>
        <v>571.9166666666666</v>
      </c>
    </row>
    <row r="7" spans="1:15" ht="15.75">
      <c r="A7" s="18">
        <v>3</v>
      </c>
      <c r="B7" s="32" t="s">
        <v>371</v>
      </c>
      <c r="C7" s="18" t="s">
        <v>372</v>
      </c>
      <c r="D7" s="18" t="s">
        <v>26</v>
      </c>
      <c r="E7" s="18">
        <v>561</v>
      </c>
      <c r="F7" s="40">
        <v>566</v>
      </c>
      <c r="G7" s="41">
        <v>562</v>
      </c>
      <c r="H7" s="40">
        <v>571</v>
      </c>
      <c r="I7" s="40">
        <v>573</v>
      </c>
      <c r="J7" s="40">
        <v>574</v>
      </c>
      <c r="K7" s="40"/>
      <c r="L7" s="40">
        <v>570</v>
      </c>
      <c r="M7" s="19">
        <v>2854</v>
      </c>
      <c r="N7" s="19">
        <v>572</v>
      </c>
      <c r="O7" s="19">
        <f t="shared" si="0"/>
        <v>571</v>
      </c>
    </row>
    <row r="8" spans="1:15" ht="15.75">
      <c r="A8" s="18">
        <v>4</v>
      </c>
      <c r="B8" s="126" t="s">
        <v>343</v>
      </c>
      <c r="C8" s="81" t="s">
        <v>344</v>
      </c>
      <c r="D8" s="127" t="s">
        <v>165</v>
      </c>
      <c r="E8" s="18">
        <v>563</v>
      </c>
      <c r="F8" s="40">
        <v>572</v>
      </c>
      <c r="G8" s="41">
        <v>559</v>
      </c>
      <c r="H8" s="40">
        <v>566</v>
      </c>
      <c r="I8" s="40">
        <v>566</v>
      </c>
      <c r="J8" s="40">
        <v>568</v>
      </c>
      <c r="K8" s="40">
        <v>575</v>
      </c>
      <c r="L8" s="18"/>
      <c r="M8" s="19">
        <v>2847</v>
      </c>
      <c r="N8" s="19">
        <v>571.5</v>
      </c>
      <c r="O8" s="19">
        <f t="shared" si="0"/>
        <v>569.75</v>
      </c>
    </row>
    <row r="9" spans="1:15" ht="15.75">
      <c r="A9" s="18">
        <v>5</v>
      </c>
      <c r="B9" s="32" t="s">
        <v>680</v>
      </c>
      <c r="C9" s="18" t="s">
        <v>1102</v>
      </c>
      <c r="D9" s="18" t="s">
        <v>59</v>
      </c>
      <c r="E9" s="18">
        <v>554</v>
      </c>
      <c r="F9" s="40">
        <v>566</v>
      </c>
      <c r="G9" s="40">
        <v>578</v>
      </c>
      <c r="H9" s="40">
        <v>572</v>
      </c>
      <c r="I9" s="40">
        <v>562</v>
      </c>
      <c r="J9" s="40">
        <v>565</v>
      </c>
      <c r="K9" s="41">
        <v>560</v>
      </c>
      <c r="L9" s="18"/>
      <c r="M9" s="19">
        <v>2843</v>
      </c>
      <c r="N9" s="19">
        <f>(I9+J9)/2</f>
        <v>563.5</v>
      </c>
      <c r="O9" s="19">
        <f t="shared" si="0"/>
        <v>567.75</v>
      </c>
    </row>
    <row r="10" spans="1:15" ht="15.75">
      <c r="A10" s="18">
        <v>6</v>
      </c>
      <c r="B10" s="32" t="s">
        <v>361</v>
      </c>
      <c r="C10" s="18" t="s">
        <v>362</v>
      </c>
      <c r="D10" s="18" t="s">
        <v>49</v>
      </c>
      <c r="E10" s="18">
        <v>568</v>
      </c>
      <c r="F10" s="18">
        <v>561</v>
      </c>
      <c r="G10" s="40">
        <v>570</v>
      </c>
      <c r="H10" s="40">
        <v>566</v>
      </c>
      <c r="I10" s="41">
        <v>560</v>
      </c>
      <c r="J10" s="40">
        <v>571</v>
      </c>
      <c r="K10" s="40">
        <v>568</v>
      </c>
      <c r="L10" s="40">
        <v>563</v>
      </c>
      <c r="M10" s="19">
        <v>2838</v>
      </c>
      <c r="N10" s="19">
        <v>565.5</v>
      </c>
      <c r="O10" s="19">
        <f t="shared" si="0"/>
        <v>567.25</v>
      </c>
    </row>
    <row r="11" spans="1:15" s="21" customFormat="1" ht="15.75">
      <c r="A11" s="18">
        <v>7</v>
      </c>
      <c r="B11" s="84" t="s">
        <v>686</v>
      </c>
      <c r="C11" s="18" t="s">
        <v>687</v>
      </c>
      <c r="D11" s="18" t="s">
        <v>31</v>
      </c>
      <c r="E11" s="41">
        <v>561</v>
      </c>
      <c r="F11" s="40">
        <v>572</v>
      </c>
      <c r="G11" s="40">
        <v>563</v>
      </c>
      <c r="H11" s="40">
        <v>565</v>
      </c>
      <c r="I11" s="40">
        <v>569</v>
      </c>
      <c r="J11" s="40">
        <v>562</v>
      </c>
      <c r="K11" s="40"/>
      <c r="L11" s="40"/>
      <c r="M11" s="19">
        <v>2831</v>
      </c>
      <c r="N11" s="19">
        <f>(I11+J11)/2</f>
        <v>565.5</v>
      </c>
      <c r="O11" s="19">
        <f t="shared" si="0"/>
        <v>566.0833333333334</v>
      </c>
    </row>
    <row r="12" spans="1:15" ht="15.75">
      <c r="A12" s="18">
        <v>8</v>
      </c>
      <c r="B12" s="32" t="s">
        <v>376</v>
      </c>
      <c r="C12" s="18" t="s">
        <v>377</v>
      </c>
      <c r="D12" s="18" t="s">
        <v>49</v>
      </c>
      <c r="E12" s="40">
        <v>562</v>
      </c>
      <c r="F12" s="40">
        <v>561</v>
      </c>
      <c r="G12" s="40">
        <v>569</v>
      </c>
      <c r="H12" s="40">
        <v>569</v>
      </c>
      <c r="I12" s="40">
        <v>567</v>
      </c>
      <c r="J12" s="41">
        <v>560</v>
      </c>
      <c r="K12" s="41"/>
      <c r="L12" s="41"/>
      <c r="M12" s="19">
        <v>2828</v>
      </c>
      <c r="N12" s="19">
        <v>568</v>
      </c>
      <c r="O12" s="19">
        <f t="shared" si="0"/>
        <v>566</v>
      </c>
    </row>
    <row r="13" spans="1:15" ht="15.75">
      <c r="A13" s="18">
        <v>9</v>
      </c>
      <c r="B13" s="32" t="s">
        <v>1068</v>
      </c>
      <c r="C13" s="81" t="s">
        <v>348</v>
      </c>
      <c r="D13" s="18" t="s">
        <v>288</v>
      </c>
      <c r="E13" s="18">
        <v>547</v>
      </c>
      <c r="F13" s="18">
        <v>555</v>
      </c>
      <c r="G13" s="40">
        <v>560</v>
      </c>
      <c r="H13" s="40">
        <v>564</v>
      </c>
      <c r="I13" s="40">
        <v>558</v>
      </c>
      <c r="J13" s="40">
        <v>570</v>
      </c>
      <c r="K13" s="41">
        <v>555</v>
      </c>
      <c r="L13" s="40">
        <v>570</v>
      </c>
      <c r="M13" s="19">
        <v>2822</v>
      </c>
      <c r="N13" s="19">
        <v>570</v>
      </c>
      <c r="O13" s="19">
        <f t="shared" si="0"/>
        <v>565.3333333333334</v>
      </c>
    </row>
    <row r="14" spans="1:15" ht="15.75">
      <c r="A14" s="18">
        <v>10</v>
      </c>
      <c r="B14" s="32" t="s">
        <v>1101</v>
      </c>
      <c r="C14" s="18" t="s">
        <v>670</v>
      </c>
      <c r="D14" s="18" t="s">
        <v>119</v>
      </c>
      <c r="E14" s="41">
        <v>541</v>
      </c>
      <c r="F14" s="40">
        <v>566</v>
      </c>
      <c r="G14" s="40">
        <v>568</v>
      </c>
      <c r="H14" s="40">
        <v>560</v>
      </c>
      <c r="I14" s="40">
        <v>566</v>
      </c>
      <c r="J14" s="40">
        <v>565</v>
      </c>
      <c r="K14" s="40"/>
      <c r="L14" s="40"/>
      <c r="M14" s="19">
        <v>2825</v>
      </c>
      <c r="N14" s="19">
        <f>(I14+J14)/2</f>
        <v>565.5</v>
      </c>
      <c r="O14" s="19">
        <f t="shared" si="0"/>
        <v>565.0833333333334</v>
      </c>
    </row>
    <row r="15" spans="1:15" ht="15.75">
      <c r="A15" s="18">
        <v>11</v>
      </c>
      <c r="B15" s="32" t="s">
        <v>359</v>
      </c>
      <c r="C15" s="18" t="s">
        <v>360</v>
      </c>
      <c r="D15" s="18" t="s">
        <v>227</v>
      </c>
      <c r="E15" s="40">
        <v>553</v>
      </c>
      <c r="F15" s="40">
        <v>565</v>
      </c>
      <c r="G15" s="40">
        <v>566</v>
      </c>
      <c r="H15" s="40">
        <v>568</v>
      </c>
      <c r="I15" s="41">
        <v>547</v>
      </c>
      <c r="J15" s="40">
        <v>561</v>
      </c>
      <c r="K15" s="40"/>
      <c r="L15" s="40"/>
      <c r="M15" s="19">
        <v>2813</v>
      </c>
      <c r="N15" s="19">
        <v>564.5</v>
      </c>
      <c r="O15" s="19">
        <f t="shared" si="0"/>
        <v>562.9166666666666</v>
      </c>
    </row>
    <row r="16" spans="1:15" ht="15.75">
      <c r="A16" s="18">
        <v>12</v>
      </c>
      <c r="B16" s="32" t="s">
        <v>378</v>
      </c>
      <c r="C16" s="18" t="s">
        <v>177</v>
      </c>
      <c r="D16" s="18" t="s">
        <v>379</v>
      </c>
      <c r="E16" s="40">
        <v>560</v>
      </c>
      <c r="F16" s="40">
        <v>558</v>
      </c>
      <c r="G16" s="40">
        <v>565</v>
      </c>
      <c r="H16" s="40">
        <v>556</v>
      </c>
      <c r="I16" s="41">
        <v>554</v>
      </c>
      <c r="J16" s="40">
        <v>565</v>
      </c>
      <c r="K16" s="40"/>
      <c r="L16" s="40"/>
      <c r="M16" s="19">
        <v>2804</v>
      </c>
      <c r="N16" s="19">
        <v>560.5</v>
      </c>
      <c r="O16" s="19">
        <f t="shared" si="0"/>
        <v>560.75</v>
      </c>
    </row>
    <row r="17" spans="1:15" ht="15.75">
      <c r="A17" s="18">
        <v>13</v>
      </c>
      <c r="B17" s="32" t="s">
        <v>693</v>
      </c>
      <c r="C17" s="18" t="s">
        <v>694</v>
      </c>
      <c r="D17" s="18" t="s">
        <v>379</v>
      </c>
      <c r="E17" s="40">
        <v>557</v>
      </c>
      <c r="F17" s="40">
        <v>564</v>
      </c>
      <c r="G17" s="41">
        <v>538</v>
      </c>
      <c r="H17" s="40">
        <v>556</v>
      </c>
      <c r="I17" s="40">
        <v>551</v>
      </c>
      <c r="J17" s="40">
        <v>565</v>
      </c>
      <c r="K17" s="40"/>
      <c r="L17" s="40"/>
      <c r="M17" s="19">
        <v>2793</v>
      </c>
      <c r="N17" s="19">
        <f>(I17+J17)/2</f>
        <v>558</v>
      </c>
      <c r="O17" s="19">
        <f t="shared" si="0"/>
        <v>558.5</v>
      </c>
    </row>
    <row r="18" spans="1:15" ht="15.75">
      <c r="A18" s="18">
        <v>14</v>
      </c>
      <c r="B18" s="32" t="s">
        <v>699</v>
      </c>
      <c r="C18" s="18" t="s">
        <v>700</v>
      </c>
      <c r="D18" s="18" t="s">
        <v>59</v>
      </c>
      <c r="E18" s="40">
        <v>545</v>
      </c>
      <c r="F18" s="41">
        <v>530</v>
      </c>
      <c r="G18" s="40">
        <v>546</v>
      </c>
      <c r="H18" s="40">
        <v>561</v>
      </c>
      <c r="I18" s="40">
        <v>562</v>
      </c>
      <c r="J18" s="40">
        <v>558</v>
      </c>
      <c r="K18" s="40"/>
      <c r="L18" s="40"/>
      <c r="M18" s="19">
        <v>2772</v>
      </c>
      <c r="N18" s="19">
        <f>(I18+J18)/2</f>
        <v>560</v>
      </c>
      <c r="O18" s="19">
        <f t="shared" si="0"/>
        <v>555.3333333333334</v>
      </c>
    </row>
    <row r="19" spans="1:15" ht="15.75">
      <c r="A19" s="18">
        <v>15</v>
      </c>
      <c r="B19" s="32" t="s">
        <v>690</v>
      </c>
      <c r="C19" s="18" t="s">
        <v>691</v>
      </c>
      <c r="D19" s="18" t="s">
        <v>55</v>
      </c>
      <c r="E19" s="40">
        <v>555</v>
      </c>
      <c r="F19" s="40">
        <v>552</v>
      </c>
      <c r="G19" s="41">
        <v>547</v>
      </c>
      <c r="H19" s="40">
        <v>553</v>
      </c>
      <c r="I19" s="40">
        <v>552</v>
      </c>
      <c r="J19" s="40">
        <v>553</v>
      </c>
      <c r="K19" s="40"/>
      <c r="L19" s="40"/>
      <c r="M19" s="19">
        <v>2765</v>
      </c>
      <c r="N19" s="19">
        <f>(I19+J19)/2</f>
        <v>552.5</v>
      </c>
      <c r="O19" s="19">
        <f t="shared" si="0"/>
        <v>552.9166666666666</v>
      </c>
    </row>
    <row r="20" spans="1:15" s="21" customFormat="1" ht="15.75">
      <c r="A20" s="18">
        <v>16</v>
      </c>
      <c r="B20" s="32" t="s">
        <v>357</v>
      </c>
      <c r="C20" s="18" t="s">
        <v>358</v>
      </c>
      <c r="D20" s="18" t="s">
        <v>211</v>
      </c>
      <c r="E20" s="18">
        <v>544</v>
      </c>
      <c r="F20" s="40">
        <v>553</v>
      </c>
      <c r="G20" s="41">
        <v>540</v>
      </c>
      <c r="H20" s="40">
        <v>548</v>
      </c>
      <c r="I20" s="40">
        <v>552</v>
      </c>
      <c r="J20" s="40">
        <v>547</v>
      </c>
      <c r="K20" s="40"/>
      <c r="L20" s="40">
        <v>552</v>
      </c>
      <c r="M20" s="19">
        <v>2752</v>
      </c>
      <c r="N20" s="19">
        <v>549.5</v>
      </c>
      <c r="O20" s="19">
        <f t="shared" si="0"/>
        <v>550.25</v>
      </c>
    </row>
    <row r="21" spans="1:16" s="21" customFormat="1" ht="15.75">
      <c r="A21" s="18">
        <v>17</v>
      </c>
      <c r="B21" s="32" t="s">
        <v>673</v>
      </c>
      <c r="C21" s="18" t="s">
        <v>674</v>
      </c>
      <c r="D21" s="18" t="s">
        <v>26</v>
      </c>
      <c r="E21" s="40">
        <v>556</v>
      </c>
      <c r="F21" s="40">
        <v>554</v>
      </c>
      <c r="G21" s="40">
        <v>552</v>
      </c>
      <c r="H21" s="40">
        <v>536</v>
      </c>
      <c r="I21" s="41">
        <v>525</v>
      </c>
      <c r="J21" s="40">
        <v>543</v>
      </c>
      <c r="K21" s="40"/>
      <c r="L21" s="40"/>
      <c r="M21" s="19">
        <v>2741</v>
      </c>
      <c r="N21" s="19">
        <v>539.5</v>
      </c>
      <c r="O21" s="19">
        <f t="shared" si="0"/>
        <v>546.75</v>
      </c>
      <c r="P21" s="53"/>
    </row>
    <row r="22" spans="1:15" s="100" customFormat="1" ht="15.75">
      <c r="A22" s="18">
        <v>18</v>
      </c>
      <c r="B22" s="32" t="s">
        <v>697</v>
      </c>
      <c r="C22" s="18" t="s">
        <v>698</v>
      </c>
      <c r="D22" s="18" t="s">
        <v>26</v>
      </c>
      <c r="E22" s="40">
        <v>564</v>
      </c>
      <c r="F22" s="40">
        <v>544</v>
      </c>
      <c r="G22" s="41">
        <v>536</v>
      </c>
      <c r="H22" s="40">
        <v>542</v>
      </c>
      <c r="I22" s="40">
        <v>539</v>
      </c>
      <c r="J22" s="40">
        <v>541</v>
      </c>
      <c r="K22" s="40"/>
      <c r="L22" s="40"/>
      <c r="M22" s="19">
        <v>2730</v>
      </c>
      <c r="N22" s="19">
        <f>(I22+J22)/2</f>
        <v>540</v>
      </c>
      <c r="O22" s="19">
        <f t="shared" si="0"/>
        <v>545</v>
      </c>
    </row>
    <row r="23" spans="1:15" ht="15.75">
      <c r="A23" s="18">
        <v>19</v>
      </c>
      <c r="B23" s="32" t="s">
        <v>458</v>
      </c>
      <c r="C23" s="18" t="s">
        <v>459</v>
      </c>
      <c r="D23" s="18" t="s">
        <v>59</v>
      </c>
      <c r="E23" s="40">
        <v>548</v>
      </c>
      <c r="F23" s="41">
        <v>533</v>
      </c>
      <c r="G23" s="40">
        <v>546</v>
      </c>
      <c r="H23" s="40">
        <v>549</v>
      </c>
      <c r="I23" s="40">
        <v>534</v>
      </c>
      <c r="J23" s="40">
        <v>543</v>
      </c>
      <c r="K23" s="40"/>
      <c r="L23" s="40"/>
      <c r="M23" s="19">
        <v>2720</v>
      </c>
      <c r="N23" s="19">
        <f>(I23+J23)/2</f>
        <v>538.5</v>
      </c>
      <c r="O23" s="19">
        <f t="shared" si="0"/>
        <v>543.0833333333334</v>
      </c>
    </row>
    <row r="24" spans="1:15" ht="15.75">
      <c r="A24" s="18">
        <v>20</v>
      </c>
      <c r="B24" s="32" t="s">
        <v>1103</v>
      </c>
      <c r="C24" s="18" t="s">
        <v>1104</v>
      </c>
      <c r="D24" s="18" t="s">
        <v>59</v>
      </c>
      <c r="E24" s="41">
        <v>530</v>
      </c>
      <c r="F24" s="40">
        <v>549</v>
      </c>
      <c r="G24" s="40">
        <v>546</v>
      </c>
      <c r="H24" s="40">
        <v>540</v>
      </c>
      <c r="I24" s="40">
        <v>541</v>
      </c>
      <c r="J24" s="40">
        <v>541</v>
      </c>
      <c r="K24" s="40"/>
      <c r="L24" s="40"/>
      <c r="M24" s="19">
        <v>2717</v>
      </c>
      <c r="N24" s="19">
        <f>(I24+J24)/2</f>
        <v>541</v>
      </c>
      <c r="O24" s="19">
        <f t="shared" si="0"/>
        <v>543</v>
      </c>
    </row>
    <row r="25" spans="1:15" ht="15.75">
      <c r="A25" s="18">
        <v>21</v>
      </c>
      <c r="B25" s="128" t="s">
        <v>678</v>
      </c>
      <c r="C25" s="106" t="s">
        <v>679</v>
      </c>
      <c r="D25" s="106" t="s">
        <v>167</v>
      </c>
      <c r="E25" s="41">
        <v>520</v>
      </c>
      <c r="F25" s="40">
        <v>556</v>
      </c>
      <c r="G25" s="40">
        <v>556</v>
      </c>
      <c r="H25" s="40">
        <v>550</v>
      </c>
      <c r="I25" s="40">
        <v>533</v>
      </c>
      <c r="J25" s="40">
        <v>530</v>
      </c>
      <c r="K25" s="40"/>
      <c r="L25" s="40"/>
      <c r="M25" s="19">
        <v>2725</v>
      </c>
      <c r="N25" s="19">
        <f>(I25+J25)/2</f>
        <v>531.5</v>
      </c>
      <c r="O25" s="19">
        <f t="shared" si="0"/>
        <v>542.75</v>
      </c>
    </row>
    <row r="26" spans="1:15" ht="15.75">
      <c r="A26" s="18">
        <v>22</v>
      </c>
      <c r="B26" s="32" t="s">
        <v>1040</v>
      </c>
      <c r="C26" s="18" t="s">
        <v>1041</v>
      </c>
      <c r="D26" s="18" t="s">
        <v>95</v>
      </c>
      <c r="E26" s="40">
        <v>533</v>
      </c>
      <c r="F26" s="40">
        <v>542</v>
      </c>
      <c r="G26" s="41">
        <v>534</v>
      </c>
      <c r="H26" s="40">
        <v>547</v>
      </c>
      <c r="I26" s="40">
        <v>541</v>
      </c>
      <c r="J26" s="40">
        <v>541</v>
      </c>
      <c r="K26" s="40"/>
      <c r="L26" s="40"/>
      <c r="M26" s="19">
        <v>2704</v>
      </c>
      <c r="N26" s="19">
        <f>(I26+J26)/2</f>
        <v>541</v>
      </c>
      <c r="O26" s="19">
        <f t="shared" si="0"/>
        <v>540.8333333333334</v>
      </c>
    </row>
    <row r="27" spans="1:15" ht="15.75">
      <c r="A27" s="18">
        <v>23</v>
      </c>
      <c r="B27" s="32" t="s">
        <v>1106</v>
      </c>
      <c r="C27" s="18" t="s">
        <v>1107</v>
      </c>
      <c r="D27" s="18" t="s">
        <v>59</v>
      </c>
      <c r="E27" s="40">
        <v>532</v>
      </c>
      <c r="F27" s="40">
        <v>525</v>
      </c>
      <c r="G27" s="40">
        <v>525</v>
      </c>
      <c r="H27" s="40">
        <v>523</v>
      </c>
      <c r="I27" s="41">
        <v>505</v>
      </c>
      <c r="J27" s="40">
        <v>509</v>
      </c>
      <c r="K27" s="40"/>
      <c r="L27" s="40"/>
      <c r="M27" s="19">
        <v>2614</v>
      </c>
      <c r="N27" s="19">
        <v>516</v>
      </c>
      <c r="O27" s="19">
        <f t="shared" si="0"/>
        <v>521.6666666666666</v>
      </c>
    </row>
    <row r="28" spans="1:4" ht="15.75">
      <c r="A28" s="101"/>
      <c r="B28" s="102"/>
      <c r="C28" s="101"/>
      <c r="D28" s="103"/>
    </row>
    <row r="29" spans="1:4" ht="15.75">
      <c r="A29" s="101"/>
      <c r="B29" s="102"/>
      <c r="C29" s="101"/>
      <c r="D29" s="103"/>
    </row>
    <row r="30" spans="1:4" ht="15.75">
      <c r="A30" s="101"/>
      <c r="B30" s="102"/>
      <c r="C30" s="101"/>
      <c r="D30" s="103"/>
    </row>
    <row r="31" spans="1:4" ht="15.75">
      <c r="A31" s="101"/>
      <c r="B31" s="102"/>
      <c r="C31" s="101"/>
      <c r="D31" s="103"/>
    </row>
    <row r="32" spans="1:4" ht="15.75">
      <c r="A32" s="101"/>
      <c r="B32" s="102"/>
      <c r="C32" s="101"/>
      <c r="D32" s="103"/>
    </row>
    <row r="33" spans="1:4" ht="15.75">
      <c r="A33" s="101"/>
      <c r="B33" s="102"/>
      <c r="C33" s="101"/>
      <c r="D33" s="103"/>
    </row>
    <row r="34" spans="1:4" ht="15.75">
      <c r="A34" s="101"/>
      <c r="B34" s="102"/>
      <c r="C34" s="101"/>
      <c r="D34" s="103"/>
    </row>
    <row r="35" spans="1:4" ht="15.75">
      <c r="A35" s="101"/>
      <c r="B35" s="102"/>
      <c r="C35" s="101"/>
      <c r="D35" s="103"/>
    </row>
    <row r="36" spans="1:4" ht="15.75">
      <c r="A36" s="101"/>
      <c r="B36" s="102"/>
      <c r="C36" s="101"/>
      <c r="D36" s="103"/>
    </row>
    <row r="37" spans="1:4" ht="15.75">
      <c r="A37" s="101"/>
      <c r="B37" s="102"/>
      <c r="C37" s="101"/>
      <c r="D37" s="103"/>
    </row>
    <row r="38" spans="1:4" ht="15.75">
      <c r="A38" s="101"/>
      <c r="B38" s="102"/>
      <c r="C38" s="101"/>
      <c r="D38" s="103"/>
    </row>
    <row r="39" spans="1:4" ht="15.75">
      <c r="A39" s="101"/>
      <c r="B39" s="102"/>
      <c r="C39" s="101"/>
      <c r="D39" s="103"/>
    </row>
    <row r="40" spans="1:4" ht="15.75">
      <c r="A40" s="101"/>
      <c r="B40" s="102"/>
      <c r="C40" s="101"/>
      <c r="D40" s="103"/>
    </row>
    <row r="41" spans="1:4" ht="15.75">
      <c r="A41" s="101"/>
      <c r="B41" s="102"/>
      <c r="C41" s="101"/>
      <c r="D41" s="103"/>
    </row>
    <row r="42" spans="1:4" ht="15.75">
      <c r="A42" s="101"/>
      <c r="B42" s="102"/>
      <c r="C42" s="101"/>
      <c r="D42" s="103"/>
    </row>
  </sheetData>
  <sheetProtection/>
  <printOptions/>
  <pageMargins left="0.7" right="0.7" top="0.75" bottom="0.75" header="0.3" footer="0.3"/>
  <pageSetup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47"/>
  <sheetViews>
    <sheetView zoomScale="70" zoomScaleNormal="70" zoomScalePageLayoutView="0" workbookViewId="0" topLeftCell="A16">
      <selection activeCell="N30" sqref="N30"/>
    </sheetView>
  </sheetViews>
  <sheetFormatPr defaultColWidth="9.140625" defaultRowHeight="15"/>
  <cols>
    <col min="1" max="1" width="6.7109375" style="36" customWidth="1"/>
    <col min="2" max="2" width="39.421875" style="14" customWidth="1"/>
    <col min="3" max="3" width="13.28125" style="36" customWidth="1"/>
    <col min="4" max="4" width="10.00390625" style="36" customWidth="1"/>
    <col min="5" max="5" width="10.7109375" style="11" customWidth="1"/>
    <col min="6" max="7" width="10.7109375" style="10" customWidth="1"/>
    <col min="8" max="14" width="10.7109375" style="11" customWidth="1"/>
    <col min="15" max="15" width="13.28125" style="11" customWidth="1"/>
    <col min="16" max="16" width="11.140625" style="11" bestFit="1" customWidth="1"/>
    <col min="17" max="18" width="10.8515625" style="11" customWidth="1"/>
    <col min="19" max="19" width="11.28125" style="11" customWidth="1"/>
    <col min="20" max="20" width="13.00390625" style="11" bestFit="1" customWidth="1"/>
    <col min="21" max="21" width="10.28125" style="86" customWidth="1"/>
    <col min="22" max="22" width="9.28125" style="86" customWidth="1"/>
    <col min="23" max="25" width="9.421875" style="86" customWidth="1"/>
    <col min="26" max="26" width="8.00390625" style="86" customWidth="1"/>
    <col min="27" max="27" width="9.421875" style="86" customWidth="1"/>
    <col min="28" max="28" width="8.57421875" style="60" customWidth="1"/>
    <col min="29" max="16384" width="9.140625" style="14" customWidth="1"/>
  </cols>
  <sheetData>
    <row r="2" spans="1:28" s="7" customFormat="1" ht="20.25">
      <c r="A2" s="1" t="s">
        <v>388</v>
      </c>
      <c r="B2" s="2"/>
      <c r="C2" s="1"/>
      <c r="D2" s="1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5"/>
      <c r="V2" s="85"/>
      <c r="W2" s="85"/>
      <c r="X2" s="85"/>
      <c r="Y2" s="85"/>
      <c r="Z2" s="85"/>
      <c r="AA2" s="85"/>
      <c r="AB2" s="49"/>
    </row>
    <row r="3" spans="1:28" ht="18.75">
      <c r="A3" s="8"/>
      <c r="B3" s="9" t="s">
        <v>389</v>
      </c>
      <c r="C3" s="8"/>
      <c r="D3" s="8"/>
      <c r="U3" s="64"/>
      <c r="V3" s="64"/>
      <c r="W3" s="64"/>
      <c r="X3" s="64"/>
      <c r="Y3" s="64"/>
      <c r="Z3" s="64"/>
      <c r="AA3" s="64"/>
      <c r="AB3" s="50"/>
    </row>
    <row r="4" spans="1:28" s="21" customFormat="1" ht="15.75">
      <c r="A4" s="15" t="s">
        <v>2</v>
      </c>
      <c r="B4" s="27" t="s">
        <v>3</v>
      </c>
      <c r="C4" s="15" t="s">
        <v>4</v>
      </c>
      <c r="D4" s="15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390</v>
      </c>
      <c r="J4" s="18" t="s">
        <v>391</v>
      </c>
      <c r="K4" s="18" t="s">
        <v>472</v>
      </c>
      <c r="L4" s="18" t="s">
        <v>6</v>
      </c>
      <c r="M4" s="18" t="s">
        <v>7</v>
      </c>
      <c r="N4" s="18" t="s">
        <v>1389</v>
      </c>
      <c r="O4" s="18" t="s">
        <v>1427</v>
      </c>
      <c r="P4" s="18" t="s">
        <v>1425</v>
      </c>
      <c r="Q4" s="18" t="s">
        <v>10</v>
      </c>
      <c r="R4" s="18" t="s">
        <v>11</v>
      </c>
      <c r="S4" s="18" t="s">
        <v>1424</v>
      </c>
      <c r="T4" s="18" t="s">
        <v>1417</v>
      </c>
      <c r="U4" s="19" t="s">
        <v>16</v>
      </c>
      <c r="V4" s="19" t="s">
        <v>17</v>
      </c>
      <c r="W4" s="19" t="s">
        <v>18</v>
      </c>
      <c r="X4" s="19" t="s">
        <v>392</v>
      </c>
      <c r="Y4" s="19" t="s">
        <v>19</v>
      </c>
      <c r="Z4" s="19" t="s">
        <v>393</v>
      </c>
      <c r="AA4" s="19" t="s">
        <v>22</v>
      </c>
      <c r="AB4" s="20" t="s">
        <v>23</v>
      </c>
    </row>
    <row r="5" spans="1:28" ht="15.75">
      <c r="A5" s="22">
        <v>1</v>
      </c>
      <c r="B5" s="23" t="s">
        <v>394</v>
      </c>
      <c r="C5" s="45">
        <v>32015</v>
      </c>
      <c r="D5" s="22" t="s">
        <v>31</v>
      </c>
      <c r="E5" s="38" t="s">
        <v>395</v>
      </c>
      <c r="F5" s="38"/>
      <c r="G5" s="38"/>
      <c r="H5" s="38"/>
      <c r="I5" s="38"/>
      <c r="J5" s="38"/>
      <c r="K5" s="38" t="s">
        <v>473</v>
      </c>
      <c r="L5" s="38"/>
      <c r="M5" s="38"/>
      <c r="N5" s="38" t="s">
        <v>1393</v>
      </c>
      <c r="O5" s="38"/>
      <c r="P5" s="38" t="s">
        <v>1400</v>
      </c>
      <c r="Q5" s="38"/>
      <c r="R5" s="38"/>
      <c r="S5" s="38"/>
      <c r="T5" s="38">
        <v>555</v>
      </c>
      <c r="U5" s="25">
        <v>2806.75</v>
      </c>
      <c r="V5" s="25">
        <v>558.75</v>
      </c>
      <c r="W5" s="25">
        <f aca="true" t="shared" si="0" ref="W5:W47">(U5+V5)/6</f>
        <v>560.9166666666666</v>
      </c>
      <c r="X5" s="25">
        <v>2</v>
      </c>
      <c r="Y5" s="25">
        <v>2</v>
      </c>
      <c r="Z5" s="25">
        <v>3</v>
      </c>
      <c r="AA5" s="25">
        <f aca="true" t="shared" si="1" ref="AA5:AA47">(W5+X5+Y5+Z5)</f>
        <v>567.9166666666666</v>
      </c>
      <c r="AB5" s="26" t="s">
        <v>28</v>
      </c>
    </row>
    <row r="6" spans="1:28" ht="15.75">
      <c r="A6" s="22">
        <v>2</v>
      </c>
      <c r="B6" s="23" t="s">
        <v>396</v>
      </c>
      <c r="C6" s="45">
        <v>27819</v>
      </c>
      <c r="D6" s="22" t="s">
        <v>138</v>
      </c>
      <c r="E6" s="24" t="s">
        <v>397</v>
      </c>
      <c r="F6" s="39">
        <v>534</v>
      </c>
      <c r="G6" s="38">
        <v>540</v>
      </c>
      <c r="H6" s="39"/>
      <c r="I6" s="38"/>
      <c r="J6" s="38"/>
      <c r="K6" s="38">
        <v>549</v>
      </c>
      <c r="L6" s="38"/>
      <c r="M6" s="38"/>
      <c r="N6" s="38">
        <v>556</v>
      </c>
      <c r="O6" s="38"/>
      <c r="P6" s="38">
        <v>555</v>
      </c>
      <c r="Q6" s="38"/>
      <c r="R6" s="38"/>
      <c r="S6" s="38"/>
      <c r="T6" s="38">
        <v>552</v>
      </c>
      <c r="U6" s="25">
        <v>2752</v>
      </c>
      <c r="V6" s="25">
        <v>555.5</v>
      </c>
      <c r="W6" s="25">
        <f t="shared" si="0"/>
        <v>551.25</v>
      </c>
      <c r="X6" s="25"/>
      <c r="Y6" s="25">
        <v>2</v>
      </c>
      <c r="Z6" s="25"/>
      <c r="AA6" s="25">
        <f t="shared" si="1"/>
        <v>553.25</v>
      </c>
      <c r="AB6" s="26" t="s">
        <v>38</v>
      </c>
    </row>
    <row r="7" spans="1:28" ht="15.75">
      <c r="A7" s="22">
        <v>3</v>
      </c>
      <c r="B7" s="23" t="s">
        <v>398</v>
      </c>
      <c r="C7" s="45">
        <v>30902</v>
      </c>
      <c r="D7" s="22" t="s">
        <v>52</v>
      </c>
      <c r="E7" s="24" t="s">
        <v>399</v>
      </c>
      <c r="F7" s="38" t="s">
        <v>399</v>
      </c>
      <c r="G7" s="38">
        <v>550</v>
      </c>
      <c r="H7" s="38"/>
      <c r="I7" s="38"/>
      <c r="J7" s="38"/>
      <c r="K7" s="38"/>
      <c r="L7" s="38" t="s">
        <v>1316</v>
      </c>
      <c r="M7" s="38" t="s">
        <v>466</v>
      </c>
      <c r="N7" s="38"/>
      <c r="O7" s="38"/>
      <c r="P7" s="39">
        <v>547</v>
      </c>
      <c r="Q7" s="38"/>
      <c r="R7" s="38"/>
      <c r="S7" s="38"/>
      <c r="T7" s="38">
        <v>549</v>
      </c>
      <c r="U7" s="25">
        <v>2763.5</v>
      </c>
      <c r="V7" s="25">
        <v>551.25</v>
      </c>
      <c r="W7" s="25">
        <f t="shared" si="0"/>
        <v>552.4583333333334</v>
      </c>
      <c r="X7" s="25"/>
      <c r="Y7" s="25"/>
      <c r="Z7" s="25"/>
      <c r="AA7" s="25">
        <f t="shared" si="1"/>
        <v>552.4583333333334</v>
      </c>
      <c r="AB7" s="26" t="s">
        <v>28</v>
      </c>
    </row>
    <row r="8" spans="1:28" ht="15.75">
      <c r="A8" s="22">
        <v>4</v>
      </c>
      <c r="B8" s="23" t="s">
        <v>420</v>
      </c>
      <c r="C8" s="22" t="s">
        <v>421</v>
      </c>
      <c r="D8" s="22" t="s">
        <v>31</v>
      </c>
      <c r="E8" s="39">
        <v>527</v>
      </c>
      <c r="F8" s="38"/>
      <c r="G8" s="38"/>
      <c r="H8" s="38">
        <v>550</v>
      </c>
      <c r="I8" s="38" t="s">
        <v>471</v>
      </c>
      <c r="J8" s="38">
        <v>554</v>
      </c>
      <c r="K8" s="38"/>
      <c r="L8" s="38" t="s">
        <v>1317</v>
      </c>
      <c r="M8" s="38">
        <v>545</v>
      </c>
      <c r="N8" s="38"/>
      <c r="O8" s="38"/>
      <c r="P8" s="38"/>
      <c r="Q8" s="38"/>
      <c r="R8" s="38"/>
      <c r="S8" s="38"/>
      <c r="T8" s="38"/>
      <c r="U8" s="25">
        <v>2753.25</v>
      </c>
      <c r="V8" s="25">
        <v>546.625</v>
      </c>
      <c r="W8" s="25">
        <f t="shared" si="0"/>
        <v>549.9791666666666</v>
      </c>
      <c r="X8" s="25"/>
      <c r="Y8" s="25"/>
      <c r="Z8" s="25"/>
      <c r="AA8" s="25">
        <f t="shared" si="1"/>
        <v>549.9791666666666</v>
      </c>
      <c r="AB8" s="26" t="s">
        <v>38</v>
      </c>
    </row>
    <row r="9" spans="1:28" ht="15.75">
      <c r="A9" s="22">
        <v>5</v>
      </c>
      <c r="B9" s="23" t="s">
        <v>407</v>
      </c>
      <c r="C9" s="22" t="s">
        <v>408</v>
      </c>
      <c r="D9" s="22" t="s">
        <v>31</v>
      </c>
      <c r="E9" s="24" t="s">
        <v>410</v>
      </c>
      <c r="F9" s="39">
        <v>541</v>
      </c>
      <c r="G9" s="38"/>
      <c r="H9" s="38" t="s">
        <v>468</v>
      </c>
      <c r="I9" s="38">
        <v>543</v>
      </c>
      <c r="J9" s="38">
        <v>547</v>
      </c>
      <c r="K9" s="38"/>
      <c r="L9" s="38">
        <v>545</v>
      </c>
      <c r="M9" s="38">
        <v>559</v>
      </c>
      <c r="N9" s="38"/>
      <c r="O9" s="38"/>
      <c r="P9" s="38"/>
      <c r="Q9" s="38"/>
      <c r="R9" s="38"/>
      <c r="S9" s="38"/>
      <c r="T9" s="38"/>
      <c r="U9" s="25">
        <v>2740.25</v>
      </c>
      <c r="V9" s="78">
        <f>(L9+M9)/2</f>
        <v>552</v>
      </c>
      <c r="W9" s="25">
        <f t="shared" si="0"/>
        <v>548.7083333333334</v>
      </c>
      <c r="X9" s="25"/>
      <c r="Y9" s="25"/>
      <c r="Z9" s="25"/>
      <c r="AA9" s="25">
        <f t="shared" si="1"/>
        <v>548.7083333333334</v>
      </c>
      <c r="AB9" s="26" t="s">
        <v>38</v>
      </c>
    </row>
    <row r="10" spans="1:28" ht="15.75">
      <c r="A10" s="22">
        <v>6</v>
      </c>
      <c r="B10" s="23" t="s">
        <v>427</v>
      </c>
      <c r="C10" s="22" t="s">
        <v>428</v>
      </c>
      <c r="D10" s="22" t="s">
        <v>31</v>
      </c>
      <c r="E10" s="38" t="s">
        <v>429</v>
      </c>
      <c r="F10" s="38"/>
      <c r="G10" s="38"/>
      <c r="H10" s="38">
        <v>542</v>
      </c>
      <c r="I10" s="38">
        <v>548</v>
      </c>
      <c r="J10" s="38">
        <v>553</v>
      </c>
      <c r="K10" s="38"/>
      <c r="L10" s="38">
        <v>544</v>
      </c>
      <c r="M10" s="39">
        <v>532</v>
      </c>
      <c r="N10" s="39"/>
      <c r="O10" s="39"/>
      <c r="P10" s="39"/>
      <c r="Q10" s="39"/>
      <c r="R10" s="39"/>
      <c r="S10" s="39"/>
      <c r="T10" s="39"/>
      <c r="U10" s="25">
        <v>2740.25</v>
      </c>
      <c r="V10" s="25">
        <v>548.5</v>
      </c>
      <c r="W10" s="25">
        <f t="shared" si="0"/>
        <v>548.125</v>
      </c>
      <c r="X10" s="25"/>
      <c r="Y10" s="25"/>
      <c r="Z10" s="25"/>
      <c r="AA10" s="25">
        <f t="shared" si="1"/>
        <v>548.125</v>
      </c>
      <c r="AB10" s="26" t="s">
        <v>38</v>
      </c>
    </row>
    <row r="11" spans="1:28" ht="15.75">
      <c r="A11" s="22">
        <v>7</v>
      </c>
      <c r="B11" s="23" t="s">
        <v>402</v>
      </c>
      <c r="C11" s="22" t="s">
        <v>403</v>
      </c>
      <c r="D11" s="22" t="s">
        <v>35</v>
      </c>
      <c r="E11" s="24">
        <v>541</v>
      </c>
      <c r="F11" s="24"/>
      <c r="G11" s="24"/>
      <c r="H11" s="24">
        <v>545</v>
      </c>
      <c r="I11" s="38">
        <v>544</v>
      </c>
      <c r="J11" s="38">
        <v>548</v>
      </c>
      <c r="K11" s="38"/>
      <c r="L11" s="38" t="s">
        <v>467</v>
      </c>
      <c r="M11" s="38" t="s">
        <v>1319</v>
      </c>
      <c r="N11" s="38"/>
      <c r="O11" s="38"/>
      <c r="P11" s="39">
        <v>537</v>
      </c>
      <c r="Q11" s="38"/>
      <c r="R11" s="38">
        <v>548</v>
      </c>
      <c r="S11" s="24"/>
      <c r="T11" s="24"/>
      <c r="U11" s="25">
        <v>2741</v>
      </c>
      <c r="V11" s="25">
        <v>547.5</v>
      </c>
      <c r="W11" s="25">
        <f t="shared" si="0"/>
        <v>548.0833333333334</v>
      </c>
      <c r="X11" s="25"/>
      <c r="Y11" s="25"/>
      <c r="Z11" s="25"/>
      <c r="AA11" s="25">
        <f t="shared" si="1"/>
        <v>548.0833333333334</v>
      </c>
      <c r="AB11" s="26" t="s">
        <v>38</v>
      </c>
    </row>
    <row r="12" spans="1:28" ht="15.75">
      <c r="A12" s="22">
        <v>8</v>
      </c>
      <c r="B12" s="23" t="s">
        <v>411</v>
      </c>
      <c r="C12" s="45">
        <v>29385</v>
      </c>
      <c r="D12" s="22" t="s">
        <v>31</v>
      </c>
      <c r="E12" s="24">
        <v>541</v>
      </c>
      <c r="F12" s="39">
        <v>541</v>
      </c>
      <c r="G12" s="38"/>
      <c r="H12" s="38" t="s">
        <v>466</v>
      </c>
      <c r="I12" s="38" t="s">
        <v>469</v>
      </c>
      <c r="J12" s="38">
        <v>558</v>
      </c>
      <c r="K12" s="38"/>
      <c r="L12" s="38">
        <v>542</v>
      </c>
      <c r="M12" s="38" t="s">
        <v>1318</v>
      </c>
      <c r="N12" s="38"/>
      <c r="O12" s="38"/>
      <c r="P12" s="38"/>
      <c r="Q12" s="38"/>
      <c r="R12" s="38"/>
      <c r="S12" s="38"/>
      <c r="T12" s="38"/>
      <c r="U12" s="25">
        <v>2742.5</v>
      </c>
      <c r="V12" s="25">
        <v>545</v>
      </c>
      <c r="W12" s="25">
        <f t="shared" si="0"/>
        <v>547.9166666666666</v>
      </c>
      <c r="X12" s="25"/>
      <c r="Y12" s="25"/>
      <c r="Z12" s="25"/>
      <c r="AA12" s="25">
        <f t="shared" si="1"/>
        <v>547.9166666666666</v>
      </c>
      <c r="AB12" s="26" t="s">
        <v>38</v>
      </c>
    </row>
    <row r="13" spans="1:28" ht="15.75">
      <c r="A13" s="22">
        <v>9</v>
      </c>
      <c r="B13" s="47" t="s">
        <v>1286</v>
      </c>
      <c r="C13" s="46" t="s">
        <v>449</v>
      </c>
      <c r="D13" s="46" t="s">
        <v>31</v>
      </c>
      <c r="E13" s="24"/>
      <c r="F13" s="44"/>
      <c r="G13" s="44"/>
      <c r="H13" s="38" t="s">
        <v>418</v>
      </c>
      <c r="I13" s="38" t="s">
        <v>470</v>
      </c>
      <c r="J13" s="38" t="s">
        <v>409</v>
      </c>
      <c r="K13" s="38"/>
      <c r="L13" s="38">
        <v>555</v>
      </c>
      <c r="M13" s="38">
        <v>538</v>
      </c>
      <c r="N13" s="38"/>
      <c r="O13" s="38"/>
      <c r="P13" s="38"/>
      <c r="Q13" s="38"/>
      <c r="R13" s="38"/>
      <c r="S13" s="38"/>
      <c r="T13" s="38"/>
      <c r="U13" s="78">
        <v>2741</v>
      </c>
      <c r="V13" s="78">
        <f>(L13+M13)/2</f>
        <v>546.5</v>
      </c>
      <c r="W13" s="19">
        <f t="shared" si="0"/>
        <v>547.9166666666666</v>
      </c>
      <c r="X13" s="19"/>
      <c r="Y13" s="19"/>
      <c r="Z13" s="19"/>
      <c r="AA13" s="19">
        <f t="shared" si="1"/>
        <v>547.9166666666666</v>
      </c>
      <c r="AB13" s="20" t="s">
        <v>38</v>
      </c>
    </row>
    <row r="14" spans="1:28" ht="15.75">
      <c r="A14" s="22">
        <v>10</v>
      </c>
      <c r="B14" s="23" t="s">
        <v>419</v>
      </c>
      <c r="C14" s="45">
        <v>32139</v>
      </c>
      <c r="D14" s="22" t="s">
        <v>406</v>
      </c>
      <c r="E14" s="39">
        <v>530</v>
      </c>
      <c r="F14" s="38"/>
      <c r="G14" s="38"/>
      <c r="H14" s="38">
        <v>544</v>
      </c>
      <c r="I14" s="38" t="s">
        <v>424</v>
      </c>
      <c r="J14" s="38" t="s">
        <v>471</v>
      </c>
      <c r="K14" s="38"/>
      <c r="L14" s="38">
        <v>538</v>
      </c>
      <c r="M14" s="38" t="s">
        <v>1320</v>
      </c>
      <c r="N14" s="38"/>
      <c r="O14" s="38"/>
      <c r="P14" s="38"/>
      <c r="Q14" s="38"/>
      <c r="R14" s="38"/>
      <c r="S14" s="38"/>
      <c r="T14" s="38"/>
      <c r="U14" s="25">
        <v>2737.5</v>
      </c>
      <c r="V14" s="25">
        <v>545.125</v>
      </c>
      <c r="W14" s="25">
        <f t="shared" si="0"/>
        <v>547.1041666666666</v>
      </c>
      <c r="X14" s="25"/>
      <c r="Y14" s="25"/>
      <c r="Z14" s="25"/>
      <c r="AA14" s="25">
        <f t="shared" si="1"/>
        <v>547.1041666666666</v>
      </c>
      <c r="AB14" s="26" t="s">
        <v>38</v>
      </c>
    </row>
    <row r="15" spans="1:28" ht="15.75">
      <c r="A15" s="22">
        <v>11</v>
      </c>
      <c r="B15" s="23" t="s">
        <v>433</v>
      </c>
      <c r="C15" s="22" t="s">
        <v>434</v>
      </c>
      <c r="D15" s="22" t="s">
        <v>226</v>
      </c>
      <c r="E15" s="38">
        <v>544</v>
      </c>
      <c r="F15" s="38"/>
      <c r="G15" s="38"/>
      <c r="H15" s="38">
        <v>553</v>
      </c>
      <c r="I15" s="38">
        <v>546</v>
      </c>
      <c r="J15" s="38">
        <v>553</v>
      </c>
      <c r="K15" s="38"/>
      <c r="L15" s="38">
        <v>539</v>
      </c>
      <c r="M15" s="39">
        <v>534</v>
      </c>
      <c r="N15" s="39"/>
      <c r="O15" s="39"/>
      <c r="P15" s="39"/>
      <c r="Q15" s="39"/>
      <c r="R15" s="39"/>
      <c r="S15" s="39"/>
      <c r="T15" s="39"/>
      <c r="U15" s="25">
        <v>2735</v>
      </c>
      <c r="V15" s="25">
        <v>546</v>
      </c>
      <c r="W15" s="25">
        <f t="shared" si="0"/>
        <v>546.8333333333334</v>
      </c>
      <c r="X15" s="25"/>
      <c r="Y15" s="25"/>
      <c r="Z15" s="25"/>
      <c r="AA15" s="25">
        <f t="shared" si="1"/>
        <v>546.8333333333334</v>
      </c>
      <c r="AB15" s="26" t="s">
        <v>38</v>
      </c>
    </row>
    <row r="16" spans="1:28" ht="15.75">
      <c r="A16" s="22">
        <v>12</v>
      </c>
      <c r="B16" s="23" t="s">
        <v>412</v>
      </c>
      <c r="C16" s="22" t="s">
        <v>413</v>
      </c>
      <c r="D16" s="22" t="s">
        <v>414</v>
      </c>
      <c r="E16" s="24">
        <v>543</v>
      </c>
      <c r="F16" s="38">
        <v>552</v>
      </c>
      <c r="G16" s="38"/>
      <c r="H16" s="38">
        <v>551</v>
      </c>
      <c r="I16" s="38" t="s">
        <v>1262</v>
      </c>
      <c r="J16" s="38">
        <v>542</v>
      </c>
      <c r="K16" s="38"/>
      <c r="L16" s="38">
        <v>541</v>
      </c>
      <c r="M16" s="39">
        <v>541</v>
      </c>
      <c r="N16" s="39"/>
      <c r="O16" s="39"/>
      <c r="P16" s="39"/>
      <c r="Q16" s="39"/>
      <c r="R16" s="39"/>
      <c r="S16" s="39"/>
      <c r="T16" s="39"/>
      <c r="U16" s="25">
        <v>2735</v>
      </c>
      <c r="V16" s="25">
        <v>541.5</v>
      </c>
      <c r="W16" s="25">
        <f t="shared" si="0"/>
        <v>546.0833333333334</v>
      </c>
      <c r="X16" s="25"/>
      <c r="Y16" s="25"/>
      <c r="Z16" s="25"/>
      <c r="AA16" s="25">
        <f t="shared" si="1"/>
        <v>546.0833333333334</v>
      </c>
      <c r="AB16" s="26" t="s">
        <v>38</v>
      </c>
    </row>
    <row r="17" spans="1:28" ht="15.75">
      <c r="A17" s="22">
        <v>13</v>
      </c>
      <c r="B17" s="23" t="s">
        <v>98</v>
      </c>
      <c r="C17" s="45">
        <v>33326</v>
      </c>
      <c r="D17" s="22" t="s">
        <v>31</v>
      </c>
      <c r="E17" s="39">
        <v>537</v>
      </c>
      <c r="F17" s="38"/>
      <c r="G17" s="38"/>
      <c r="H17" s="38">
        <v>545</v>
      </c>
      <c r="I17" s="38">
        <v>549</v>
      </c>
      <c r="J17" s="38" t="s">
        <v>468</v>
      </c>
      <c r="K17" s="38"/>
      <c r="L17" s="38">
        <v>539</v>
      </c>
      <c r="M17" s="38">
        <v>550</v>
      </c>
      <c r="N17" s="38"/>
      <c r="O17" s="38"/>
      <c r="P17" s="38"/>
      <c r="Q17" s="38"/>
      <c r="R17" s="38"/>
      <c r="S17" s="38"/>
      <c r="T17" s="38"/>
      <c r="U17" s="25">
        <v>2729.25</v>
      </c>
      <c r="V17" s="78">
        <f>(L17+M17)/2</f>
        <v>544.5</v>
      </c>
      <c r="W17" s="25">
        <f t="shared" si="0"/>
        <v>545.625</v>
      </c>
      <c r="X17" s="25"/>
      <c r="Y17" s="25"/>
      <c r="Z17" s="25"/>
      <c r="AA17" s="25">
        <f t="shared" si="1"/>
        <v>545.625</v>
      </c>
      <c r="AB17" s="26" t="s">
        <v>38</v>
      </c>
    </row>
    <row r="18" spans="1:28" ht="15.75">
      <c r="A18" s="22">
        <v>14</v>
      </c>
      <c r="B18" s="23" t="s">
        <v>415</v>
      </c>
      <c r="C18" s="22" t="s">
        <v>416</v>
      </c>
      <c r="D18" s="22" t="s">
        <v>88</v>
      </c>
      <c r="E18" s="38" t="s">
        <v>417</v>
      </c>
      <c r="F18" s="38"/>
      <c r="G18" s="38"/>
      <c r="H18" s="38">
        <v>541</v>
      </c>
      <c r="I18" s="39">
        <v>534</v>
      </c>
      <c r="J18" s="38">
        <v>540</v>
      </c>
      <c r="K18" s="38"/>
      <c r="L18" s="38">
        <v>547</v>
      </c>
      <c r="M18" s="38">
        <v>549</v>
      </c>
      <c r="N18" s="38"/>
      <c r="O18" s="38"/>
      <c r="P18" s="38"/>
      <c r="Q18" s="38"/>
      <c r="R18" s="38"/>
      <c r="S18" s="38"/>
      <c r="T18" s="38"/>
      <c r="U18" s="25">
        <v>2722.25</v>
      </c>
      <c r="V18" s="78">
        <f>(L18+M18)/2</f>
        <v>548</v>
      </c>
      <c r="W18" s="25">
        <f t="shared" si="0"/>
        <v>545.0416666666666</v>
      </c>
      <c r="X18" s="25"/>
      <c r="Y18" s="25"/>
      <c r="Z18" s="25"/>
      <c r="AA18" s="25">
        <f t="shared" si="1"/>
        <v>545.0416666666666</v>
      </c>
      <c r="AB18" s="26" t="s">
        <v>38</v>
      </c>
    </row>
    <row r="19" spans="1:28" ht="15.75">
      <c r="A19" s="22">
        <v>15</v>
      </c>
      <c r="B19" s="23" t="s">
        <v>423</v>
      </c>
      <c r="C19" s="51">
        <v>34063</v>
      </c>
      <c r="D19" s="22" t="s">
        <v>71</v>
      </c>
      <c r="E19" s="39">
        <v>539</v>
      </c>
      <c r="F19" s="38"/>
      <c r="G19" s="38"/>
      <c r="H19" s="38">
        <v>541</v>
      </c>
      <c r="I19" s="38">
        <v>544</v>
      </c>
      <c r="J19" s="38">
        <v>541</v>
      </c>
      <c r="K19" s="38"/>
      <c r="L19" s="38" t="s">
        <v>1315</v>
      </c>
      <c r="M19" s="38">
        <v>545</v>
      </c>
      <c r="N19" s="38"/>
      <c r="O19" s="38"/>
      <c r="P19" s="38"/>
      <c r="Q19" s="38"/>
      <c r="R19" s="38"/>
      <c r="S19" s="38"/>
      <c r="T19" s="38"/>
      <c r="U19" s="25">
        <v>2722</v>
      </c>
      <c r="V19" s="25">
        <v>548</v>
      </c>
      <c r="W19" s="25">
        <f t="shared" si="0"/>
        <v>545</v>
      </c>
      <c r="X19" s="25"/>
      <c r="Y19" s="25"/>
      <c r="Z19" s="25"/>
      <c r="AA19" s="25">
        <f t="shared" si="1"/>
        <v>545</v>
      </c>
      <c r="AB19" s="26" t="s">
        <v>38</v>
      </c>
    </row>
    <row r="20" spans="1:28" ht="15.75">
      <c r="A20" s="22">
        <v>16</v>
      </c>
      <c r="B20" s="23" t="s">
        <v>400</v>
      </c>
      <c r="C20" s="45">
        <v>31706</v>
      </c>
      <c r="D20" s="22" t="s">
        <v>31</v>
      </c>
      <c r="E20" s="24" t="s">
        <v>401</v>
      </c>
      <c r="F20" s="24"/>
      <c r="G20" s="39" t="s">
        <v>465</v>
      </c>
      <c r="H20" s="38" t="s">
        <v>467</v>
      </c>
      <c r="I20" s="38">
        <v>542</v>
      </c>
      <c r="J20" s="38">
        <v>545</v>
      </c>
      <c r="K20" s="38"/>
      <c r="L20" s="38">
        <v>546</v>
      </c>
      <c r="M20" s="38">
        <v>538</v>
      </c>
      <c r="N20" s="38"/>
      <c r="O20" s="38"/>
      <c r="P20" s="38"/>
      <c r="Q20" s="38"/>
      <c r="R20" s="38"/>
      <c r="S20" s="38"/>
      <c r="T20" s="38"/>
      <c r="U20" s="25">
        <v>2725</v>
      </c>
      <c r="V20" s="78">
        <f>(L20+M20)/2</f>
        <v>542</v>
      </c>
      <c r="W20" s="25">
        <f t="shared" si="0"/>
        <v>544.5</v>
      </c>
      <c r="X20" s="25"/>
      <c r="Y20" s="25"/>
      <c r="Z20" s="25"/>
      <c r="AA20" s="25">
        <f t="shared" si="1"/>
        <v>544.5</v>
      </c>
      <c r="AB20" s="26" t="s">
        <v>38</v>
      </c>
    </row>
    <row r="21" spans="1:28" ht="15.75">
      <c r="A21" s="22">
        <v>17</v>
      </c>
      <c r="B21" s="23" t="s">
        <v>425</v>
      </c>
      <c r="C21" s="45">
        <v>34387</v>
      </c>
      <c r="D21" s="22" t="s">
        <v>31</v>
      </c>
      <c r="E21" s="39">
        <v>534</v>
      </c>
      <c r="F21" s="38"/>
      <c r="G21" s="38"/>
      <c r="H21" s="38">
        <v>544</v>
      </c>
      <c r="I21" s="38">
        <v>536</v>
      </c>
      <c r="J21" s="38">
        <v>560</v>
      </c>
      <c r="K21" s="38"/>
      <c r="L21" s="38">
        <v>536</v>
      </c>
      <c r="M21" s="38">
        <v>542</v>
      </c>
      <c r="N21" s="38"/>
      <c r="O21" s="38"/>
      <c r="P21" s="38"/>
      <c r="Q21" s="38"/>
      <c r="R21" s="38"/>
      <c r="S21" s="38"/>
      <c r="T21" s="38"/>
      <c r="U21" s="25">
        <v>2718</v>
      </c>
      <c r="V21" s="78">
        <f>(L21+M21)/2</f>
        <v>539</v>
      </c>
      <c r="W21" s="25">
        <f t="shared" si="0"/>
        <v>542.8333333333334</v>
      </c>
      <c r="X21" s="25"/>
      <c r="Y21" s="25"/>
      <c r="Z21" s="25"/>
      <c r="AA21" s="25">
        <f t="shared" si="1"/>
        <v>542.8333333333334</v>
      </c>
      <c r="AB21" s="26" t="s">
        <v>38</v>
      </c>
    </row>
    <row r="22" spans="1:28" ht="15.75">
      <c r="A22" s="22">
        <v>18</v>
      </c>
      <c r="B22" s="23" t="s">
        <v>431</v>
      </c>
      <c r="C22" s="45">
        <v>32842</v>
      </c>
      <c r="D22" s="22" t="s">
        <v>226</v>
      </c>
      <c r="E22" s="38" t="s">
        <v>432</v>
      </c>
      <c r="F22" s="38"/>
      <c r="G22" s="38"/>
      <c r="H22" s="39">
        <v>537</v>
      </c>
      <c r="I22" s="38">
        <v>538</v>
      </c>
      <c r="J22" s="38">
        <v>551</v>
      </c>
      <c r="K22" s="38"/>
      <c r="L22" s="38">
        <v>540</v>
      </c>
      <c r="M22" s="38">
        <v>535</v>
      </c>
      <c r="N22" s="38"/>
      <c r="O22" s="38"/>
      <c r="P22" s="38"/>
      <c r="Q22" s="38"/>
      <c r="R22" s="38"/>
      <c r="S22" s="38"/>
      <c r="T22" s="38"/>
      <c r="U22" s="25">
        <v>2714.25</v>
      </c>
      <c r="V22" s="78">
        <f>(L22+M22)/2</f>
        <v>537.5</v>
      </c>
      <c r="W22" s="19">
        <f t="shared" si="0"/>
        <v>541.9583333333334</v>
      </c>
      <c r="X22" s="19"/>
      <c r="Y22" s="19"/>
      <c r="Z22" s="19"/>
      <c r="AA22" s="19">
        <f t="shared" si="1"/>
        <v>541.9583333333334</v>
      </c>
      <c r="AB22" s="20" t="s">
        <v>38</v>
      </c>
    </row>
    <row r="23" spans="1:28" ht="15.75">
      <c r="A23" s="22">
        <v>19</v>
      </c>
      <c r="B23" s="23" t="s">
        <v>435</v>
      </c>
      <c r="C23" s="22" t="s">
        <v>436</v>
      </c>
      <c r="D23" s="22" t="s">
        <v>59</v>
      </c>
      <c r="E23" s="38">
        <v>534</v>
      </c>
      <c r="F23" s="38"/>
      <c r="G23" s="38"/>
      <c r="H23" s="38">
        <v>544</v>
      </c>
      <c r="I23" s="38">
        <v>539</v>
      </c>
      <c r="J23" s="38">
        <v>542</v>
      </c>
      <c r="K23" s="38"/>
      <c r="L23" s="38">
        <v>543</v>
      </c>
      <c r="M23" s="39">
        <v>529</v>
      </c>
      <c r="N23" s="39"/>
      <c r="O23" s="39"/>
      <c r="P23" s="39"/>
      <c r="Q23" s="39"/>
      <c r="R23" s="39"/>
      <c r="S23" s="39"/>
      <c r="T23" s="39"/>
      <c r="U23" s="25">
        <v>2702</v>
      </c>
      <c r="V23" s="25">
        <v>542.5</v>
      </c>
      <c r="W23" s="25">
        <f t="shared" si="0"/>
        <v>540.75</v>
      </c>
      <c r="X23" s="25"/>
      <c r="Y23" s="25"/>
      <c r="Z23" s="25"/>
      <c r="AA23" s="25">
        <f t="shared" si="1"/>
        <v>540.75</v>
      </c>
      <c r="AB23" s="26" t="s">
        <v>38</v>
      </c>
    </row>
    <row r="24" spans="1:28" ht="15.75">
      <c r="A24" s="22">
        <v>20</v>
      </c>
      <c r="B24" s="23" t="s">
        <v>430</v>
      </c>
      <c r="C24" s="45">
        <v>32143</v>
      </c>
      <c r="D24" s="22" t="s">
        <v>79</v>
      </c>
      <c r="E24" s="38">
        <v>542</v>
      </c>
      <c r="F24" s="38"/>
      <c r="G24" s="38"/>
      <c r="H24" s="38">
        <v>539</v>
      </c>
      <c r="I24" s="38">
        <v>540</v>
      </c>
      <c r="J24" s="38">
        <v>538</v>
      </c>
      <c r="K24" s="38"/>
      <c r="L24" s="38">
        <v>541</v>
      </c>
      <c r="M24" s="39">
        <v>527</v>
      </c>
      <c r="N24" s="39"/>
      <c r="O24" s="39"/>
      <c r="P24" s="39"/>
      <c r="Q24" s="39"/>
      <c r="R24" s="39"/>
      <c r="S24" s="39"/>
      <c r="T24" s="39"/>
      <c r="U24" s="25">
        <v>2700</v>
      </c>
      <c r="V24" s="25">
        <v>539.5</v>
      </c>
      <c r="W24" s="25">
        <f t="shared" si="0"/>
        <v>539.9166666666666</v>
      </c>
      <c r="X24" s="25"/>
      <c r="Y24" s="25"/>
      <c r="Z24" s="25"/>
      <c r="AA24" s="25">
        <f t="shared" si="1"/>
        <v>539.9166666666666</v>
      </c>
      <c r="AB24" s="26" t="s">
        <v>38</v>
      </c>
    </row>
    <row r="25" spans="1:28" ht="15.75">
      <c r="A25" s="22">
        <v>21</v>
      </c>
      <c r="B25" s="23" t="s">
        <v>422</v>
      </c>
      <c r="C25" s="51">
        <v>33820</v>
      </c>
      <c r="D25" s="22" t="s">
        <v>26</v>
      </c>
      <c r="E25" s="24">
        <v>545</v>
      </c>
      <c r="F25" s="24"/>
      <c r="G25" s="24"/>
      <c r="H25" s="24">
        <v>545</v>
      </c>
      <c r="I25" s="38">
        <v>536</v>
      </c>
      <c r="J25" s="38">
        <v>544</v>
      </c>
      <c r="K25" s="38"/>
      <c r="L25" s="39">
        <v>533</v>
      </c>
      <c r="M25" s="38">
        <v>537</v>
      </c>
      <c r="N25" s="38"/>
      <c r="O25" s="38"/>
      <c r="P25" s="38"/>
      <c r="Q25" s="38">
        <v>538</v>
      </c>
      <c r="R25" s="38">
        <v>536</v>
      </c>
      <c r="S25" s="24"/>
      <c r="T25" s="24"/>
      <c r="U25" s="25">
        <v>2691</v>
      </c>
      <c r="V25" s="25">
        <v>537</v>
      </c>
      <c r="W25" s="25">
        <f t="shared" si="0"/>
        <v>538</v>
      </c>
      <c r="X25" s="25"/>
      <c r="Y25" s="25"/>
      <c r="Z25" s="25"/>
      <c r="AA25" s="25">
        <f t="shared" si="1"/>
        <v>538</v>
      </c>
      <c r="AB25" s="26" t="s">
        <v>38</v>
      </c>
    </row>
    <row r="26" spans="1:28" ht="15.75">
      <c r="A26" s="22">
        <v>22</v>
      </c>
      <c r="B26" s="47" t="s">
        <v>1343</v>
      </c>
      <c r="C26" s="46" t="s">
        <v>1344</v>
      </c>
      <c r="D26" s="46" t="s">
        <v>55</v>
      </c>
      <c r="E26" s="38">
        <v>537</v>
      </c>
      <c r="F26" s="113"/>
      <c r="G26" s="113"/>
      <c r="H26" s="38"/>
      <c r="I26" s="38">
        <v>528</v>
      </c>
      <c r="J26" s="38">
        <v>524</v>
      </c>
      <c r="K26" s="38"/>
      <c r="L26" s="38">
        <v>541</v>
      </c>
      <c r="M26" s="38">
        <v>541</v>
      </c>
      <c r="N26" s="38"/>
      <c r="O26" s="38"/>
      <c r="P26" s="38"/>
      <c r="Q26" s="38"/>
      <c r="R26" s="38"/>
      <c r="S26" s="38"/>
      <c r="T26" s="38"/>
      <c r="U26" s="78">
        <v>2671</v>
      </c>
      <c r="V26" s="78">
        <v>541</v>
      </c>
      <c r="W26" s="78">
        <f t="shared" si="0"/>
        <v>535.3333333333334</v>
      </c>
      <c r="X26" s="78"/>
      <c r="Y26" s="78"/>
      <c r="Z26" s="78"/>
      <c r="AA26" s="78">
        <f t="shared" si="1"/>
        <v>535.3333333333334</v>
      </c>
      <c r="AB26" s="142" t="s">
        <v>38</v>
      </c>
    </row>
    <row r="27" spans="1:28" s="21" customFormat="1" ht="15.75">
      <c r="A27" s="15">
        <v>23</v>
      </c>
      <c r="B27" s="23" t="s">
        <v>404</v>
      </c>
      <c r="C27" s="45">
        <v>34988</v>
      </c>
      <c r="D27" s="22" t="s">
        <v>59</v>
      </c>
      <c r="E27" s="24">
        <v>538</v>
      </c>
      <c r="F27" s="24"/>
      <c r="G27" s="24"/>
      <c r="H27" s="24">
        <v>531</v>
      </c>
      <c r="I27" s="38">
        <v>529</v>
      </c>
      <c r="J27" s="38">
        <v>530</v>
      </c>
      <c r="K27" s="38"/>
      <c r="L27" s="38">
        <v>552</v>
      </c>
      <c r="M27" s="38">
        <v>537</v>
      </c>
      <c r="N27" s="38"/>
      <c r="O27" s="38"/>
      <c r="P27" s="38"/>
      <c r="Q27" s="38">
        <v>530</v>
      </c>
      <c r="R27" s="39">
        <v>527</v>
      </c>
      <c r="S27" s="24"/>
      <c r="T27" s="24"/>
      <c r="U27" s="25">
        <v>2678</v>
      </c>
      <c r="V27" s="78">
        <v>533.5</v>
      </c>
      <c r="W27" s="25">
        <f t="shared" si="0"/>
        <v>535.25</v>
      </c>
      <c r="X27" s="25"/>
      <c r="Y27" s="25"/>
      <c r="Z27" s="25"/>
      <c r="AA27" s="25">
        <f t="shared" si="1"/>
        <v>535.25</v>
      </c>
      <c r="AB27" s="26" t="s">
        <v>38</v>
      </c>
    </row>
    <row r="28" spans="1:28" ht="15.75">
      <c r="A28" s="22">
        <v>24</v>
      </c>
      <c r="B28" s="27" t="s">
        <v>442</v>
      </c>
      <c r="C28" s="15" t="s">
        <v>443</v>
      </c>
      <c r="D28" s="15" t="s">
        <v>49</v>
      </c>
      <c r="E28" s="18">
        <v>530</v>
      </c>
      <c r="F28" s="18"/>
      <c r="G28" s="18"/>
      <c r="H28" s="40">
        <v>528</v>
      </c>
      <c r="I28" s="40">
        <v>534</v>
      </c>
      <c r="J28" s="40">
        <v>539</v>
      </c>
      <c r="K28" s="40"/>
      <c r="L28" s="41">
        <v>525</v>
      </c>
      <c r="M28" s="40">
        <v>535</v>
      </c>
      <c r="N28" s="40"/>
      <c r="O28" s="40"/>
      <c r="P28" s="40"/>
      <c r="Q28" s="40"/>
      <c r="R28" s="40"/>
      <c r="S28" s="40">
        <v>535</v>
      </c>
      <c r="T28" s="40"/>
      <c r="U28" s="19">
        <v>2671</v>
      </c>
      <c r="V28" s="19">
        <v>535</v>
      </c>
      <c r="W28" s="19">
        <f t="shared" si="0"/>
        <v>534.3333333333334</v>
      </c>
      <c r="X28" s="19"/>
      <c r="Y28" s="19"/>
      <c r="Z28" s="19"/>
      <c r="AA28" s="19">
        <f t="shared" si="1"/>
        <v>534.3333333333334</v>
      </c>
      <c r="AB28" s="20" t="s">
        <v>38</v>
      </c>
    </row>
    <row r="29" spans="1:28" s="21" customFormat="1" ht="15.75">
      <c r="A29" s="15">
        <v>25</v>
      </c>
      <c r="B29" s="23" t="s">
        <v>447</v>
      </c>
      <c r="C29" s="22" t="s">
        <v>277</v>
      </c>
      <c r="D29" s="22" t="s">
        <v>549</v>
      </c>
      <c r="E29" s="24">
        <v>541</v>
      </c>
      <c r="F29" s="24"/>
      <c r="G29" s="24"/>
      <c r="H29" s="24">
        <v>515</v>
      </c>
      <c r="I29" s="38">
        <v>531</v>
      </c>
      <c r="J29" s="38">
        <v>533</v>
      </c>
      <c r="K29" s="38"/>
      <c r="L29" s="38">
        <v>523</v>
      </c>
      <c r="M29" s="38">
        <v>530</v>
      </c>
      <c r="N29" s="38"/>
      <c r="O29" s="38"/>
      <c r="P29" s="38"/>
      <c r="Q29" s="38">
        <v>545</v>
      </c>
      <c r="R29" s="39">
        <v>522</v>
      </c>
      <c r="S29" s="24"/>
      <c r="T29" s="24"/>
      <c r="U29" s="25">
        <v>2662</v>
      </c>
      <c r="V29" s="78">
        <v>537.5</v>
      </c>
      <c r="W29" s="19">
        <f t="shared" si="0"/>
        <v>533.25</v>
      </c>
      <c r="X29" s="19"/>
      <c r="Y29" s="19"/>
      <c r="Z29" s="19"/>
      <c r="AA29" s="19">
        <f t="shared" si="1"/>
        <v>533.25</v>
      </c>
      <c r="AB29" s="20" t="s">
        <v>38</v>
      </c>
    </row>
    <row r="30" spans="1:28" s="21" customFormat="1" ht="15.75">
      <c r="A30" s="15">
        <v>26</v>
      </c>
      <c r="B30" s="47" t="s">
        <v>1430</v>
      </c>
      <c r="C30" s="46" t="s">
        <v>1431</v>
      </c>
      <c r="D30" s="46" t="s">
        <v>49</v>
      </c>
      <c r="E30" s="38">
        <v>537</v>
      </c>
      <c r="F30" s="113"/>
      <c r="G30" s="113"/>
      <c r="H30" s="38">
        <v>512</v>
      </c>
      <c r="I30" s="38">
        <v>525</v>
      </c>
      <c r="J30" s="38">
        <v>532</v>
      </c>
      <c r="K30" s="38"/>
      <c r="L30" s="38">
        <v>532</v>
      </c>
      <c r="M30" s="38">
        <v>538</v>
      </c>
      <c r="N30" s="24"/>
      <c r="O30" s="24"/>
      <c r="P30" s="24"/>
      <c r="Q30" s="24"/>
      <c r="R30" s="24"/>
      <c r="S30" s="24"/>
      <c r="T30" s="24"/>
      <c r="U30" s="78">
        <v>2664</v>
      </c>
      <c r="V30" s="78">
        <v>535</v>
      </c>
      <c r="W30" s="19">
        <f t="shared" si="0"/>
        <v>533.1666666666666</v>
      </c>
      <c r="X30" s="78"/>
      <c r="Y30" s="78"/>
      <c r="Z30" s="78"/>
      <c r="AA30" s="19">
        <f t="shared" si="1"/>
        <v>533.1666666666666</v>
      </c>
      <c r="AB30" s="20" t="s">
        <v>38</v>
      </c>
    </row>
    <row r="31" spans="1:28" s="21" customFormat="1" ht="15.75">
      <c r="A31" s="15">
        <v>27</v>
      </c>
      <c r="B31" s="27" t="s">
        <v>350</v>
      </c>
      <c r="C31" s="15" t="s">
        <v>351</v>
      </c>
      <c r="D31" s="15" t="s">
        <v>426</v>
      </c>
      <c r="E31" s="18">
        <v>524</v>
      </c>
      <c r="F31" s="18"/>
      <c r="G31" s="18"/>
      <c r="H31" s="18">
        <v>531</v>
      </c>
      <c r="I31" s="40">
        <v>538</v>
      </c>
      <c r="J31" s="40">
        <v>534</v>
      </c>
      <c r="K31" s="40"/>
      <c r="L31" s="40">
        <v>534</v>
      </c>
      <c r="M31" s="40">
        <v>529</v>
      </c>
      <c r="N31" s="40"/>
      <c r="O31" s="41">
        <v>527</v>
      </c>
      <c r="P31" s="40"/>
      <c r="Q31" s="40"/>
      <c r="R31" s="40"/>
      <c r="S31" s="40">
        <v>530</v>
      </c>
      <c r="T31" s="40"/>
      <c r="U31" s="19">
        <v>2665</v>
      </c>
      <c r="V31" s="78">
        <v>529.5</v>
      </c>
      <c r="W31" s="19">
        <f t="shared" si="0"/>
        <v>532.4166666666666</v>
      </c>
      <c r="X31" s="19"/>
      <c r="Y31" s="19"/>
      <c r="Z31" s="19"/>
      <c r="AA31" s="19">
        <f t="shared" si="1"/>
        <v>532.4166666666666</v>
      </c>
      <c r="AB31" s="20" t="s">
        <v>38</v>
      </c>
    </row>
    <row r="32" spans="1:28" ht="15.75">
      <c r="A32" s="22">
        <v>28</v>
      </c>
      <c r="B32" s="47" t="s">
        <v>1280</v>
      </c>
      <c r="C32" s="46" t="s">
        <v>1279</v>
      </c>
      <c r="D32" s="46" t="s">
        <v>55</v>
      </c>
      <c r="E32" s="38">
        <v>542</v>
      </c>
      <c r="F32" s="113"/>
      <c r="G32" s="113"/>
      <c r="H32" s="38">
        <v>528</v>
      </c>
      <c r="I32" s="38">
        <v>540</v>
      </c>
      <c r="J32" s="39">
        <v>525</v>
      </c>
      <c r="K32" s="38"/>
      <c r="L32" s="38">
        <v>527</v>
      </c>
      <c r="M32" s="38">
        <v>528</v>
      </c>
      <c r="N32" s="38"/>
      <c r="O32" s="38"/>
      <c r="P32" s="38"/>
      <c r="Q32" s="38"/>
      <c r="R32" s="38"/>
      <c r="S32" s="38"/>
      <c r="T32" s="38"/>
      <c r="U32" s="78">
        <v>2665</v>
      </c>
      <c r="V32" s="78">
        <f>(L32+M32)/2</f>
        <v>527.5</v>
      </c>
      <c r="W32" s="19">
        <f t="shared" si="0"/>
        <v>532.0833333333334</v>
      </c>
      <c r="X32" s="19"/>
      <c r="Y32" s="19"/>
      <c r="Z32" s="19"/>
      <c r="AA32" s="19">
        <f t="shared" si="1"/>
        <v>532.0833333333334</v>
      </c>
      <c r="AB32" s="20" t="s">
        <v>38</v>
      </c>
    </row>
    <row r="33" spans="1:28" s="65" customFormat="1" ht="15.75">
      <c r="A33" s="22">
        <v>29</v>
      </c>
      <c r="B33" s="44" t="s">
        <v>1008</v>
      </c>
      <c r="C33" s="115">
        <v>33177</v>
      </c>
      <c r="D33" s="24" t="s">
        <v>64</v>
      </c>
      <c r="E33" s="38">
        <v>544</v>
      </c>
      <c r="F33" s="113"/>
      <c r="G33" s="113"/>
      <c r="H33" s="38">
        <v>543</v>
      </c>
      <c r="I33" s="39">
        <v>514</v>
      </c>
      <c r="J33" s="38">
        <v>522</v>
      </c>
      <c r="K33" s="38"/>
      <c r="L33" s="38">
        <v>522</v>
      </c>
      <c r="M33" s="38">
        <v>527</v>
      </c>
      <c r="N33" s="38"/>
      <c r="O33" s="38"/>
      <c r="P33" s="38"/>
      <c r="Q33" s="38"/>
      <c r="R33" s="38"/>
      <c r="S33" s="38"/>
      <c r="T33" s="38"/>
      <c r="U33" s="78">
        <v>2658</v>
      </c>
      <c r="V33" s="78">
        <v>524.5</v>
      </c>
      <c r="W33" s="78">
        <f t="shared" si="0"/>
        <v>530.4166666666666</v>
      </c>
      <c r="X33" s="78"/>
      <c r="Y33" s="78"/>
      <c r="Z33" s="78"/>
      <c r="AA33" s="78">
        <f t="shared" si="1"/>
        <v>530.4166666666666</v>
      </c>
      <c r="AB33" s="142" t="s">
        <v>38</v>
      </c>
    </row>
    <row r="34" spans="1:28" ht="15.75">
      <c r="A34" s="22">
        <v>30</v>
      </c>
      <c r="B34" s="23" t="s">
        <v>444</v>
      </c>
      <c r="C34" s="45">
        <v>31776</v>
      </c>
      <c r="D34" s="22" t="s">
        <v>35</v>
      </c>
      <c r="E34" s="38">
        <v>532</v>
      </c>
      <c r="F34" s="38"/>
      <c r="G34" s="38"/>
      <c r="H34" s="39">
        <v>466</v>
      </c>
      <c r="I34" s="38">
        <v>532</v>
      </c>
      <c r="J34" s="38">
        <v>534</v>
      </c>
      <c r="K34" s="38"/>
      <c r="L34" s="38">
        <v>535</v>
      </c>
      <c r="M34" s="38">
        <v>521</v>
      </c>
      <c r="N34" s="38"/>
      <c r="O34" s="38"/>
      <c r="P34" s="38"/>
      <c r="Q34" s="38"/>
      <c r="R34" s="38"/>
      <c r="S34" s="38"/>
      <c r="T34" s="38"/>
      <c r="U34" s="25">
        <v>2654</v>
      </c>
      <c r="V34" s="78">
        <f>(L34+M34)/2</f>
        <v>528</v>
      </c>
      <c r="W34" s="19">
        <f t="shared" si="0"/>
        <v>530.3333333333334</v>
      </c>
      <c r="X34" s="19"/>
      <c r="Y34" s="19"/>
      <c r="Z34" s="19"/>
      <c r="AA34" s="19">
        <f t="shared" si="1"/>
        <v>530.3333333333334</v>
      </c>
      <c r="AB34" s="20" t="s">
        <v>38</v>
      </c>
    </row>
    <row r="35" spans="1:28" s="21" customFormat="1" ht="15.75">
      <c r="A35" s="15">
        <v>31</v>
      </c>
      <c r="B35" s="32" t="s">
        <v>460</v>
      </c>
      <c r="C35" s="59" t="s">
        <v>273</v>
      </c>
      <c r="D35" s="18" t="s">
        <v>55</v>
      </c>
      <c r="E35" s="118">
        <v>522</v>
      </c>
      <c r="F35" s="43"/>
      <c r="G35" s="43"/>
      <c r="H35" s="40"/>
      <c r="I35" s="40">
        <v>527</v>
      </c>
      <c r="J35" s="40">
        <v>532</v>
      </c>
      <c r="K35" s="40"/>
      <c r="L35" s="40">
        <v>525</v>
      </c>
      <c r="M35" s="41">
        <v>519</v>
      </c>
      <c r="N35" s="40"/>
      <c r="O35" s="40"/>
      <c r="P35" s="40"/>
      <c r="Q35" s="40"/>
      <c r="R35" s="40"/>
      <c r="S35" s="40">
        <v>537</v>
      </c>
      <c r="T35" s="40"/>
      <c r="U35" s="19">
        <v>2643</v>
      </c>
      <c r="V35" s="78">
        <v>531</v>
      </c>
      <c r="W35" s="19">
        <f t="shared" si="0"/>
        <v>529</v>
      </c>
      <c r="X35" s="19"/>
      <c r="Y35" s="19"/>
      <c r="Z35" s="19"/>
      <c r="AA35" s="19">
        <f t="shared" si="1"/>
        <v>529</v>
      </c>
      <c r="AB35" s="20" t="s">
        <v>38</v>
      </c>
    </row>
    <row r="36" spans="1:28" s="21" customFormat="1" ht="15.75">
      <c r="A36" s="15">
        <v>32</v>
      </c>
      <c r="B36" s="27" t="s">
        <v>439</v>
      </c>
      <c r="C36" s="29">
        <v>35965</v>
      </c>
      <c r="D36" s="15" t="s">
        <v>165</v>
      </c>
      <c r="E36" s="18">
        <v>532</v>
      </c>
      <c r="F36" s="18"/>
      <c r="G36" s="18"/>
      <c r="H36" s="18">
        <v>510</v>
      </c>
      <c r="I36" s="40">
        <v>523</v>
      </c>
      <c r="J36" s="40">
        <v>534</v>
      </c>
      <c r="K36" s="40"/>
      <c r="L36" s="40">
        <v>519</v>
      </c>
      <c r="M36" s="40">
        <v>537</v>
      </c>
      <c r="N36" s="40"/>
      <c r="O36" s="40">
        <v>523</v>
      </c>
      <c r="P36" s="40"/>
      <c r="Q36" s="40"/>
      <c r="R36" s="40"/>
      <c r="S36" s="41">
        <v>517</v>
      </c>
      <c r="T36" s="41"/>
      <c r="U36" s="19">
        <v>2636</v>
      </c>
      <c r="V36" s="78">
        <v>530</v>
      </c>
      <c r="W36" s="19">
        <f t="shared" si="0"/>
        <v>527.6666666666666</v>
      </c>
      <c r="X36" s="19"/>
      <c r="Y36" s="19"/>
      <c r="Z36" s="19"/>
      <c r="AA36" s="19">
        <f t="shared" si="1"/>
        <v>527.6666666666666</v>
      </c>
      <c r="AB36" s="20" t="s">
        <v>38</v>
      </c>
    </row>
    <row r="37" spans="1:28" s="21" customFormat="1" ht="15.75">
      <c r="A37" s="15">
        <v>33</v>
      </c>
      <c r="B37" s="23" t="s">
        <v>254</v>
      </c>
      <c r="C37" s="45">
        <v>34418</v>
      </c>
      <c r="D37" s="22" t="s">
        <v>49</v>
      </c>
      <c r="E37" s="24">
        <v>529</v>
      </c>
      <c r="F37" s="24"/>
      <c r="G37" s="24"/>
      <c r="H37" s="144">
        <v>525</v>
      </c>
      <c r="I37" s="24">
        <v>533</v>
      </c>
      <c r="J37" s="24">
        <v>536</v>
      </c>
      <c r="K37" s="24"/>
      <c r="L37" s="24">
        <v>526</v>
      </c>
      <c r="M37" s="24">
        <v>531</v>
      </c>
      <c r="N37" s="24"/>
      <c r="O37" s="24"/>
      <c r="P37" s="24"/>
      <c r="Q37" s="24">
        <v>514</v>
      </c>
      <c r="R37" s="24"/>
      <c r="S37" s="24"/>
      <c r="T37" s="24"/>
      <c r="U37" s="25">
        <v>2640</v>
      </c>
      <c r="V37" s="78">
        <v>522.5</v>
      </c>
      <c r="W37" s="25">
        <f t="shared" si="0"/>
        <v>527.0833333333334</v>
      </c>
      <c r="X37" s="25"/>
      <c r="Y37" s="25"/>
      <c r="Z37" s="25"/>
      <c r="AA37" s="25">
        <f t="shared" si="1"/>
        <v>527.0833333333334</v>
      </c>
      <c r="AB37" s="26" t="s">
        <v>38</v>
      </c>
    </row>
    <row r="38" spans="1:28" s="21" customFormat="1" ht="15.75">
      <c r="A38" s="15">
        <v>34</v>
      </c>
      <c r="B38" s="35" t="s">
        <v>450</v>
      </c>
      <c r="C38" s="34" t="s">
        <v>451</v>
      </c>
      <c r="D38" s="34" t="s">
        <v>446</v>
      </c>
      <c r="E38" s="40">
        <v>517</v>
      </c>
      <c r="F38" s="43"/>
      <c r="G38" s="43"/>
      <c r="H38" s="40">
        <v>531</v>
      </c>
      <c r="I38" s="40">
        <v>517</v>
      </c>
      <c r="J38" s="41">
        <v>506</v>
      </c>
      <c r="K38" s="40"/>
      <c r="L38" s="40">
        <v>520</v>
      </c>
      <c r="M38" s="40">
        <v>538</v>
      </c>
      <c r="N38" s="40"/>
      <c r="O38" s="40"/>
      <c r="P38" s="40"/>
      <c r="Q38" s="40"/>
      <c r="R38" s="40"/>
      <c r="S38" s="40"/>
      <c r="T38" s="40"/>
      <c r="U38" s="77">
        <v>2623</v>
      </c>
      <c r="V38" s="78">
        <f>(L38+M38)/2</f>
        <v>529</v>
      </c>
      <c r="W38" s="19">
        <f t="shared" si="0"/>
        <v>525.3333333333334</v>
      </c>
      <c r="X38" s="19"/>
      <c r="Y38" s="19"/>
      <c r="Z38" s="19"/>
      <c r="AA38" s="19">
        <f t="shared" si="1"/>
        <v>525.3333333333334</v>
      </c>
      <c r="AB38" s="20" t="s">
        <v>38</v>
      </c>
    </row>
    <row r="39" spans="1:28" ht="15.75">
      <c r="A39" s="22">
        <v>35</v>
      </c>
      <c r="B39" s="54" t="s">
        <v>454</v>
      </c>
      <c r="C39" s="55" t="s">
        <v>455</v>
      </c>
      <c r="D39" s="18" t="s">
        <v>165</v>
      </c>
      <c r="E39" s="56">
        <v>513</v>
      </c>
      <c r="F39" s="32"/>
      <c r="G39" s="32"/>
      <c r="H39" s="119">
        <v>502</v>
      </c>
      <c r="I39" s="118">
        <v>514</v>
      </c>
      <c r="J39" s="40">
        <v>526</v>
      </c>
      <c r="K39" s="40"/>
      <c r="L39" s="40">
        <v>526</v>
      </c>
      <c r="M39" s="40">
        <v>535</v>
      </c>
      <c r="N39" s="40"/>
      <c r="O39" s="40"/>
      <c r="P39" s="40"/>
      <c r="Q39" s="40"/>
      <c r="R39" s="40"/>
      <c r="S39" s="40">
        <v>519</v>
      </c>
      <c r="T39" s="40"/>
      <c r="U39" s="19">
        <v>2620</v>
      </c>
      <c r="V39" s="78">
        <v>527</v>
      </c>
      <c r="W39" s="19">
        <f t="shared" si="0"/>
        <v>524.5</v>
      </c>
      <c r="X39" s="19"/>
      <c r="Y39" s="19"/>
      <c r="Z39" s="19"/>
      <c r="AA39" s="19">
        <f t="shared" si="1"/>
        <v>524.5</v>
      </c>
      <c r="AB39" s="20" t="s">
        <v>38</v>
      </c>
    </row>
    <row r="40" spans="1:28" ht="15.75">
      <c r="A40" s="22">
        <v>36</v>
      </c>
      <c r="B40" s="35" t="s">
        <v>359</v>
      </c>
      <c r="C40" s="34" t="s">
        <v>360</v>
      </c>
      <c r="D40" s="34" t="s">
        <v>207</v>
      </c>
      <c r="E40" s="40">
        <v>513</v>
      </c>
      <c r="F40" s="43"/>
      <c r="G40" s="43"/>
      <c r="H40" s="40">
        <v>518</v>
      </c>
      <c r="I40" s="41">
        <v>497</v>
      </c>
      <c r="J40" s="40">
        <v>527</v>
      </c>
      <c r="K40" s="40"/>
      <c r="L40" s="40">
        <v>510</v>
      </c>
      <c r="M40" s="40">
        <v>529</v>
      </c>
      <c r="N40" s="40"/>
      <c r="O40" s="40"/>
      <c r="P40" s="40"/>
      <c r="Q40" s="40"/>
      <c r="R40" s="40"/>
      <c r="S40" s="40"/>
      <c r="T40" s="40"/>
      <c r="U40" s="77">
        <v>2597</v>
      </c>
      <c r="V40" s="78">
        <f>(L40+M40)/2</f>
        <v>519.5</v>
      </c>
      <c r="W40" s="19">
        <f t="shared" si="0"/>
        <v>519.4166666666666</v>
      </c>
      <c r="X40" s="19"/>
      <c r="Y40" s="19"/>
      <c r="Z40" s="19"/>
      <c r="AA40" s="19">
        <f t="shared" si="1"/>
        <v>519.4166666666666</v>
      </c>
      <c r="AB40" s="20" t="s">
        <v>38</v>
      </c>
    </row>
    <row r="41" spans="1:28" ht="15.75">
      <c r="A41" s="22">
        <v>37</v>
      </c>
      <c r="B41" s="27" t="s">
        <v>440</v>
      </c>
      <c r="C41" s="52" t="s">
        <v>441</v>
      </c>
      <c r="D41" s="15" t="s">
        <v>379</v>
      </c>
      <c r="E41" s="18">
        <v>535</v>
      </c>
      <c r="F41" s="18"/>
      <c r="G41" s="18"/>
      <c r="H41" s="41">
        <v>505</v>
      </c>
      <c r="I41" s="40">
        <v>516</v>
      </c>
      <c r="J41" s="40">
        <v>523</v>
      </c>
      <c r="K41" s="40"/>
      <c r="L41" s="40">
        <v>513</v>
      </c>
      <c r="M41" s="40">
        <v>518</v>
      </c>
      <c r="N41" s="40"/>
      <c r="O41" s="40">
        <v>516</v>
      </c>
      <c r="P41" s="18"/>
      <c r="Q41" s="18"/>
      <c r="R41" s="18"/>
      <c r="S41" s="18"/>
      <c r="T41" s="18"/>
      <c r="U41" s="19">
        <v>2586</v>
      </c>
      <c r="V41" s="78">
        <v>517</v>
      </c>
      <c r="W41" s="19">
        <f t="shared" si="0"/>
        <v>517.1666666666666</v>
      </c>
      <c r="X41" s="19"/>
      <c r="Y41" s="19"/>
      <c r="Z41" s="19"/>
      <c r="AA41" s="19">
        <f t="shared" si="1"/>
        <v>517.1666666666666</v>
      </c>
      <c r="AB41" s="20" t="s">
        <v>38</v>
      </c>
    </row>
    <row r="42" spans="1:28" ht="15.75">
      <c r="A42" s="22">
        <v>38</v>
      </c>
      <c r="B42" s="54" t="s">
        <v>461</v>
      </c>
      <c r="C42" s="59" t="s">
        <v>462</v>
      </c>
      <c r="D42" s="18" t="s">
        <v>49</v>
      </c>
      <c r="E42" s="118">
        <v>522</v>
      </c>
      <c r="F42" s="43"/>
      <c r="G42" s="43"/>
      <c r="H42" s="119">
        <v>496</v>
      </c>
      <c r="I42" s="118">
        <v>512</v>
      </c>
      <c r="J42" s="40">
        <v>519</v>
      </c>
      <c r="K42" s="40"/>
      <c r="L42" s="40">
        <v>507</v>
      </c>
      <c r="M42" s="40">
        <v>516</v>
      </c>
      <c r="N42" s="40"/>
      <c r="O42" s="40"/>
      <c r="P42" s="40"/>
      <c r="Q42" s="40"/>
      <c r="R42" s="40"/>
      <c r="S42" s="40"/>
      <c r="T42" s="40"/>
      <c r="U42" s="19">
        <v>2576</v>
      </c>
      <c r="V42" s="78">
        <f>(L42+M42)/2</f>
        <v>511.5</v>
      </c>
      <c r="W42" s="19">
        <f t="shared" si="0"/>
        <v>514.5833333333334</v>
      </c>
      <c r="X42" s="19"/>
      <c r="Y42" s="19"/>
      <c r="Z42" s="19"/>
      <c r="AA42" s="19">
        <f t="shared" si="1"/>
        <v>514.5833333333334</v>
      </c>
      <c r="AB42" s="20" t="s">
        <v>38</v>
      </c>
    </row>
    <row r="43" spans="1:28" s="21" customFormat="1" ht="15.75">
      <c r="A43" s="15">
        <v>39</v>
      </c>
      <c r="B43" s="152" t="s">
        <v>463</v>
      </c>
      <c r="C43" s="153" t="s">
        <v>464</v>
      </c>
      <c r="D43" s="154" t="s">
        <v>49</v>
      </c>
      <c r="E43" s="40">
        <v>513</v>
      </c>
      <c r="F43" s="43"/>
      <c r="G43" s="43"/>
      <c r="H43" s="41">
        <v>479</v>
      </c>
      <c r="I43" s="40">
        <v>503</v>
      </c>
      <c r="J43" s="40">
        <v>514</v>
      </c>
      <c r="K43" s="40"/>
      <c r="L43" s="40">
        <v>515</v>
      </c>
      <c r="M43" s="40">
        <v>520</v>
      </c>
      <c r="N43" s="40"/>
      <c r="O43" s="40"/>
      <c r="P43" s="40"/>
      <c r="Q43" s="40"/>
      <c r="R43" s="40"/>
      <c r="S43" s="40"/>
      <c r="T43" s="40"/>
      <c r="U43" s="19">
        <v>2565</v>
      </c>
      <c r="V43" s="78">
        <f>(L43+M43)/2</f>
        <v>517.5</v>
      </c>
      <c r="W43" s="19">
        <f t="shared" si="0"/>
        <v>513.75</v>
      </c>
      <c r="X43" s="19"/>
      <c r="Y43" s="19"/>
      <c r="Z43" s="19"/>
      <c r="AA43" s="19">
        <f t="shared" si="1"/>
        <v>513.75</v>
      </c>
      <c r="AB43" s="20" t="s">
        <v>38</v>
      </c>
    </row>
    <row r="44" spans="1:28" s="21" customFormat="1" ht="15.75">
      <c r="A44" s="15">
        <v>40</v>
      </c>
      <c r="B44" s="27" t="s">
        <v>438</v>
      </c>
      <c r="C44" s="15" t="s">
        <v>259</v>
      </c>
      <c r="D44" s="15" t="s">
        <v>49</v>
      </c>
      <c r="E44" s="40">
        <v>521</v>
      </c>
      <c r="F44" s="40"/>
      <c r="G44" s="40"/>
      <c r="H44" s="40">
        <v>514</v>
      </c>
      <c r="I44" s="40">
        <v>510</v>
      </c>
      <c r="J44" s="40">
        <v>511</v>
      </c>
      <c r="K44" s="40"/>
      <c r="L44" s="40">
        <v>510</v>
      </c>
      <c r="M44" s="41">
        <v>509</v>
      </c>
      <c r="N44" s="41"/>
      <c r="O44" s="41"/>
      <c r="P44" s="41"/>
      <c r="Q44" s="41"/>
      <c r="R44" s="41"/>
      <c r="S44" s="41"/>
      <c r="T44" s="41"/>
      <c r="U44" s="19">
        <v>2566</v>
      </c>
      <c r="V44" s="19">
        <v>510.5</v>
      </c>
      <c r="W44" s="19">
        <f t="shared" si="0"/>
        <v>512.75</v>
      </c>
      <c r="X44" s="19"/>
      <c r="Y44" s="19"/>
      <c r="Z44" s="19"/>
      <c r="AA44" s="19">
        <f t="shared" si="1"/>
        <v>512.75</v>
      </c>
      <c r="AB44" s="20" t="s">
        <v>38</v>
      </c>
    </row>
    <row r="45" spans="1:28" ht="15.75">
      <c r="A45" s="22">
        <v>41</v>
      </c>
      <c r="B45" s="35" t="s">
        <v>452</v>
      </c>
      <c r="C45" s="34" t="s">
        <v>453</v>
      </c>
      <c r="D45" s="34" t="s">
        <v>59</v>
      </c>
      <c r="E45" s="41">
        <v>498</v>
      </c>
      <c r="F45" s="43"/>
      <c r="G45" s="43"/>
      <c r="H45" s="40">
        <v>523</v>
      </c>
      <c r="I45" s="40">
        <v>510</v>
      </c>
      <c r="J45" s="40">
        <v>513</v>
      </c>
      <c r="K45" s="40"/>
      <c r="L45" s="40">
        <v>508</v>
      </c>
      <c r="M45" s="40">
        <v>510</v>
      </c>
      <c r="N45" s="40"/>
      <c r="O45" s="40"/>
      <c r="P45" s="40"/>
      <c r="Q45" s="40"/>
      <c r="R45" s="40"/>
      <c r="S45" s="40"/>
      <c r="T45" s="40"/>
      <c r="U45" s="77">
        <v>2564</v>
      </c>
      <c r="V45" s="78">
        <f>(L45+M45)/2</f>
        <v>509</v>
      </c>
      <c r="W45" s="19">
        <f t="shared" si="0"/>
        <v>512.1666666666666</v>
      </c>
      <c r="X45" s="19"/>
      <c r="Y45" s="19"/>
      <c r="Z45" s="19"/>
      <c r="AA45" s="19">
        <f t="shared" si="1"/>
        <v>512.1666666666666</v>
      </c>
      <c r="AB45" s="20" t="s">
        <v>38</v>
      </c>
    </row>
    <row r="46" spans="1:28" ht="15.75">
      <c r="A46" s="22">
        <v>42</v>
      </c>
      <c r="B46" s="54" t="s">
        <v>458</v>
      </c>
      <c r="C46" s="55" t="s">
        <v>459</v>
      </c>
      <c r="D46" s="56" t="s">
        <v>59</v>
      </c>
      <c r="E46" s="118">
        <v>525</v>
      </c>
      <c r="F46" s="43"/>
      <c r="G46" s="43"/>
      <c r="H46" s="118">
        <v>518</v>
      </c>
      <c r="I46" s="118">
        <v>505</v>
      </c>
      <c r="J46" s="40">
        <v>502</v>
      </c>
      <c r="K46" s="40"/>
      <c r="L46" s="41">
        <v>482</v>
      </c>
      <c r="M46" s="40">
        <v>502</v>
      </c>
      <c r="N46" s="40"/>
      <c r="O46" s="40"/>
      <c r="P46" s="40"/>
      <c r="Q46" s="40"/>
      <c r="R46" s="40"/>
      <c r="S46" s="40"/>
      <c r="T46" s="40"/>
      <c r="U46" s="19">
        <v>2552</v>
      </c>
      <c r="V46" s="19">
        <v>502</v>
      </c>
      <c r="W46" s="19">
        <f t="shared" si="0"/>
        <v>509</v>
      </c>
      <c r="X46" s="19"/>
      <c r="Y46" s="19"/>
      <c r="Z46" s="19"/>
      <c r="AA46" s="19">
        <f t="shared" si="1"/>
        <v>509</v>
      </c>
      <c r="AB46" s="20" t="s">
        <v>38</v>
      </c>
    </row>
    <row r="47" spans="1:28" ht="15.75">
      <c r="A47" s="46">
        <v>43</v>
      </c>
      <c r="B47" s="57" t="s">
        <v>456</v>
      </c>
      <c r="C47" s="58" t="s">
        <v>457</v>
      </c>
      <c r="D47" s="56" t="s">
        <v>64</v>
      </c>
      <c r="E47" s="56">
        <v>516</v>
      </c>
      <c r="F47" s="32"/>
      <c r="G47" s="32"/>
      <c r="H47" s="118">
        <v>503</v>
      </c>
      <c r="I47" s="118">
        <v>500</v>
      </c>
      <c r="J47" s="40">
        <v>506</v>
      </c>
      <c r="K47" s="40"/>
      <c r="L47" s="40">
        <v>483</v>
      </c>
      <c r="M47" s="41">
        <v>477</v>
      </c>
      <c r="N47" s="40"/>
      <c r="O47" s="40"/>
      <c r="P47" s="40"/>
      <c r="Q47" s="40">
        <v>488</v>
      </c>
      <c r="R47" s="18"/>
      <c r="S47" s="18"/>
      <c r="T47" s="18"/>
      <c r="U47" s="19">
        <v>2480</v>
      </c>
      <c r="V47" s="19">
        <v>485.5</v>
      </c>
      <c r="W47" s="19">
        <f t="shared" si="0"/>
        <v>494.25</v>
      </c>
      <c r="X47" s="19"/>
      <c r="Y47" s="19"/>
      <c r="Z47" s="19"/>
      <c r="AA47" s="19">
        <f t="shared" si="1"/>
        <v>494.25</v>
      </c>
      <c r="AB47" s="20" t="s">
        <v>38</v>
      </c>
    </row>
  </sheetData>
  <sheetProtection/>
  <printOptions/>
  <pageMargins left="0.7" right="0.7" top="0.75" bottom="0.75" header="0.3" footer="0.3"/>
  <pageSetup orientation="landscape" paperSize="5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123"/>
  <sheetViews>
    <sheetView zoomScale="70" zoomScaleNormal="70" zoomScalePageLayoutView="0" workbookViewId="0" topLeftCell="A1">
      <selection activeCell="B13" sqref="B13"/>
    </sheetView>
  </sheetViews>
  <sheetFormatPr defaultColWidth="9.140625" defaultRowHeight="15"/>
  <cols>
    <col min="1" max="1" width="9.140625" style="36" customWidth="1"/>
    <col min="2" max="2" width="39.8515625" style="14" customWidth="1"/>
    <col min="3" max="3" width="12.421875" style="36" customWidth="1"/>
    <col min="4" max="4" width="9.28125" style="36" customWidth="1"/>
    <col min="5" max="5" width="9.8515625" style="11" customWidth="1"/>
    <col min="6" max="8" width="9.8515625" style="10" customWidth="1"/>
    <col min="9" max="10" width="9.8515625" style="11" customWidth="1"/>
    <col min="11" max="11" width="10.421875" style="11" customWidth="1"/>
    <col min="12" max="12" width="10.7109375" style="11" customWidth="1"/>
    <col min="13" max="14" width="10.28125" style="11" customWidth="1"/>
    <col min="15" max="15" width="13.140625" style="11" customWidth="1"/>
    <col min="16" max="16" width="12.57421875" style="11" customWidth="1"/>
    <col min="17" max="17" width="9.421875" style="11" customWidth="1"/>
    <col min="18" max="18" width="10.8515625" style="11" customWidth="1"/>
    <col min="19" max="19" width="11.28125" style="11" customWidth="1"/>
    <col min="20" max="20" width="13.00390625" style="11" bestFit="1" customWidth="1"/>
    <col min="21" max="21" width="10.57421875" style="86" customWidth="1"/>
    <col min="22" max="22" width="9.8515625" style="86" customWidth="1"/>
    <col min="23" max="24" width="10.140625" style="86" customWidth="1"/>
    <col min="25" max="25" width="9.140625" style="86" customWidth="1"/>
    <col min="26" max="26" width="10.140625" style="86" customWidth="1"/>
    <col min="27" max="27" width="10.00390625" style="60" customWidth="1"/>
    <col min="28" max="16384" width="9.140625" style="14" customWidth="1"/>
  </cols>
  <sheetData>
    <row r="2" spans="1:27" s="7" customFormat="1" ht="20.25">
      <c r="A2" s="4" t="s">
        <v>951</v>
      </c>
      <c r="B2" s="3"/>
      <c r="C2" s="4"/>
      <c r="D2" s="4"/>
      <c r="E2" s="4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5"/>
      <c r="V2" s="85"/>
      <c r="W2" s="85"/>
      <c r="X2" s="85"/>
      <c r="Y2" s="85"/>
      <c r="Z2" s="85"/>
      <c r="AA2" s="85"/>
    </row>
    <row r="3" spans="1:27" ht="18.75">
      <c r="A3" s="11"/>
      <c r="B3" s="114" t="s">
        <v>880</v>
      </c>
      <c r="C3" s="11"/>
      <c r="D3" s="11"/>
      <c r="U3" s="64"/>
      <c r="V3" s="64"/>
      <c r="W3" s="64"/>
      <c r="X3" s="64"/>
      <c r="Y3" s="64"/>
      <c r="Z3" s="64"/>
      <c r="AA3" s="64"/>
    </row>
    <row r="4" spans="1:27" s="21" customFormat="1" ht="15.75">
      <c r="A4" s="18" t="s">
        <v>952</v>
      </c>
      <c r="B4" s="32" t="s">
        <v>3</v>
      </c>
      <c r="C4" s="18" t="s">
        <v>4</v>
      </c>
      <c r="D4" s="18" t="s">
        <v>5</v>
      </c>
      <c r="E4" s="18" t="s">
        <v>8</v>
      </c>
      <c r="F4" s="18" t="s">
        <v>9</v>
      </c>
      <c r="G4" s="18" t="s">
        <v>12</v>
      </c>
      <c r="H4" s="18" t="s">
        <v>13</v>
      </c>
      <c r="I4" s="18" t="s">
        <v>298</v>
      </c>
      <c r="J4" s="18" t="s">
        <v>477</v>
      </c>
      <c r="K4" s="18" t="s">
        <v>472</v>
      </c>
      <c r="L4" s="18" t="s">
        <v>1288</v>
      </c>
      <c r="M4" s="18" t="s">
        <v>1290</v>
      </c>
      <c r="N4" s="18" t="s">
        <v>1389</v>
      </c>
      <c r="O4" s="18" t="s">
        <v>1427</v>
      </c>
      <c r="P4" s="18" t="s">
        <v>1425</v>
      </c>
      <c r="Q4" s="18" t="s">
        <v>10</v>
      </c>
      <c r="R4" s="18" t="s">
        <v>11</v>
      </c>
      <c r="S4" s="18" t="s">
        <v>1424</v>
      </c>
      <c r="T4" s="18" t="s">
        <v>1417</v>
      </c>
      <c r="U4" s="19" t="s">
        <v>16</v>
      </c>
      <c r="V4" s="19" t="s">
        <v>17</v>
      </c>
      <c r="W4" s="19" t="s">
        <v>18</v>
      </c>
      <c r="X4" s="19" t="s">
        <v>19</v>
      </c>
      <c r="Y4" s="19" t="s">
        <v>393</v>
      </c>
      <c r="Z4" s="19" t="s">
        <v>22</v>
      </c>
      <c r="AA4" s="19" t="s">
        <v>23</v>
      </c>
    </row>
    <row r="5" spans="1:27" ht="15.75">
      <c r="A5" s="24">
        <v>1</v>
      </c>
      <c r="B5" s="44" t="s">
        <v>394</v>
      </c>
      <c r="C5" s="115">
        <v>32015</v>
      </c>
      <c r="D5" s="24" t="s">
        <v>31</v>
      </c>
      <c r="E5" s="38" t="s">
        <v>953</v>
      </c>
      <c r="F5" s="38"/>
      <c r="G5" s="38"/>
      <c r="H5" s="38"/>
      <c r="I5" s="38"/>
      <c r="J5" s="38"/>
      <c r="K5" s="38" t="s">
        <v>1065</v>
      </c>
      <c r="L5" s="38"/>
      <c r="M5" s="38"/>
      <c r="N5" s="38">
        <v>580</v>
      </c>
      <c r="O5" s="38"/>
      <c r="P5" s="38">
        <v>579</v>
      </c>
      <c r="Q5" s="38"/>
      <c r="R5" s="38"/>
      <c r="S5" s="38"/>
      <c r="T5" s="38" t="s">
        <v>305</v>
      </c>
      <c r="U5" s="25">
        <v>2903.5</v>
      </c>
      <c r="V5" s="25">
        <v>580.5</v>
      </c>
      <c r="W5" s="25">
        <f aca="true" t="shared" si="0" ref="W5:W68">(U5+V5)/6</f>
        <v>580.6666666666666</v>
      </c>
      <c r="X5" s="25"/>
      <c r="Y5" s="25">
        <v>3</v>
      </c>
      <c r="Z5" s="25">
        <f>(W5+X5+Y5)</f>
        <v>583.6666666666666</v>
      </c>
      <c r="AA5" s="25" t="s">
        <v>28</v>
      </c>
    </row>
    <row r="6" spans="1:27" ht="15.75">
      <c r="A6" s="24">
        <v>2</v>
      </c>
      <c r="B6" s="44" t="s">
        <v>300</v>
      </c>
      <c r="C6" s="24" t="s">
        <v>301</v>
      </c>
      <c r="D6" s="24" t="s">
        <v>31</v>
      </c>
      <c r="E6" s="24">
        <v>573</v>
      </c>
      <c r="F6" s="38">
        <v>582</v>
      </c>
      <c r="G6" s="38">
        <v>576</v>
      </c>
      <c r="H6" s="38"/>
      <c r="I6" s="38"/>
      <c r="J6" s="38"/>
      <c r="K6" s="38">
        <v>569</v>
      </c>
      <c r="L6" s="38"/>
      <c r="M6" s="38"/>
      <c r="N6" s="38">
        <v>577</v>
      </c>
      <c r="O6" s="38"/>
      <c r="P6" s="38">
        <v>578</v>
      </c>
      <c r="Q6" s="38"/>
      <c r="R6" s="38"/>
      <c r="S6" s="38"/>
      <c r="T6" s="39">
        <v>569</v>
      </c>
      <c r="U6" s="25">
        <v>2882</v>
      </c>
      <c r="V6" s="25">
        <v>577.5</v>
      </c>
      <c r="W6" s="25">
        <f t="shared" si="0"/>
        <v>576.5833333333334</v>
      </c>
      <c r="X6" s="25">
        <v>2</v>
      </c>
      <c r="Y6" s="25"/>
      <c r="Z6" s="25">
        <f>(W6+X6+Y6)</f>
        <v>578.5833333333334</v>
      </c>
      <c r="AA6" s="25" t="s">
        <v>28</v>
      </c>
    </row>
    <row r="7" spans="1:27" ht="15.75">
      <c r="A7" s="24">
        <v>3</v>
      </c>
      <c r="B7" s="44" t="s">
        <v>398</v>
      </c>
      <c r="C7" s="115">
        <v>30902</v>
      </c>
      <c r="D7" s="24" t="s">
        <v>52</v>
      </c>
      <c r="E7" s="24" t="s">
        <v>954</v>
      </c>
      <c r="F7" s="38" t="s">
        <v>955</v>
      </c>
      <c r="G7" s="38" t="s">
        <v>1062</v>
      </c>
      <c r="H7" s="38"/>
      <c r="I7" s="38"/>
      <c r="J7" s="38"/>
      <c r="K7" s="38"/>
      <c r="L7" s="38">
        <v>576</v>
      </c>
      <c r="M7" s="38" t="s">
        <v>966</v>
      </c>
      <c r="N7" s="38"/>
      <c r="O7" s="38"/>
      <c r="P7" s="39">
        <v>574</v>
      </c>
      <c r="Q7" s="38"/>
      <c r="R7" s="38"/>
      <c r="S7" s="38"/>
      <c r="T7" s="38">
        <v>575</v>
      </c>
      <c r="U7" s="25">
        <v>2893.25</v>
      </c>
      <c r="V7" s="25">
        <v>577.5</v>
      </c>
      <c r="W7" s="25">
        <f t="shared" si="0"/>
        <v>578.4583333333334</v>
      </c>
      <c r="X7" s="25"/>
      <c r="Y7" s="25"/>
      <c r="Z7" s="25">
        <f>(W7+X7+Y7)</f>
        <v>578.4583333333334</v>
      </c>
      <c r="AA7" s="25" t="s">
        <v>28</v>
      </c>
    </row>
    <row r="8" spans="1:27" ht="15.75">
      <c r="A8" s="24">
        <v>4</v>
      </c>
      <c r="B8" s="44" t="s">
        <v>1007</v>
      </c>
      <c r="C8" s="24" t="s">
        <v>449</v>
      </c>
      <c r="D8" s="24" t="s">
        <v>31</v>
      </c>
      <c r="E8" s="39">
        <v>574</v>
      </c>
      <c r="F8" s="38"/>
      <c r="G8" s="38"/>
      <c r="H8" s="38">
        <v>576</v>
      </c>
      <c r="I8" s="38">
        <v>581</v>
      </c>
      <c r="J8" s="38">
        <v>577</v>
      </c>
      <c r="K8" s="38"/>
      <c r="L8" s="38">
        <v>581</v>
      </c>
      <c r="M8" s="38">
        <v>575</v>
      </c>
      <c r="N8" s="38"/>
      <c r="O8" s="38"/>
      <c r="P8" s="38"/>
      <c r="Q8" s="38"/>
      <c r="R8" s="38"/>
      <c r="S8" s="38"/>
      <c r="T8" s="38"/>
      <c r="U8" s="25">
        <v>2890</v>
      </c>
      <c r="V8" s="25">
        <f>(L8+M8)/2</f>
        <v>578</v>
      </c>
      <c r="W8" s="19">
        <f t="shared" si="0"/>
        <v>578</v>
      </c>
      <c r="X8" s="19"/>
      <c r="Y8" s="19"/>
      <c r="Z8" s="19">
        <f>(W8+Y8)</f>
        <v>578</v>
      </c>
      <c r="AA8" s="19" t="s">
        <v>28</v>
      </c>
    </row>
    <row r="9" spans="1:27" ht="15.75">
      <c r="A9" s="24">
        <v>5</v>
      </c>
      <c r="B9" s="129" t="s">
        <v>433</v>
      </c>
      <c r="C9" s="130" t="s">
        <v>434</v>
      </c>
      <c r="D9" s="130" t="s">
        <v>226</v>
      </c>
      <c r="E9" s="38" t="s">
        <v>970</v>
      </c>
      <c r="F9" s="38"/>
      <c r="G9" s="38"/>
      <c r="H9" s="38">
        <v>579</v>
      </c>
      <c r="I9" s="38" t="s">
        <v>1063</v>
      </c>
      <c r="J9" s="38">
        <v>579</v>
      </c>
      <c r="K9" s="38"/>
      <c r="L9" s="39">
        <v>572</v>
      </c>
      <c r="M9" s="38">
        <v>575</v>
      </c>
      <c r="N9" s="38"/>
      <c r="O9" s="38"/>
      <c r="P9" s="38"/>
      <c r="Q9" s="38"/>
      <c r="R9" s="38"/>
      <c r="S9" s="38"/>
      <c r="T9" s="38"/>
      <c r="U9" s="25">
        <v>2890.5</v>
      </c>
      <c r="V9" s="25">
        <v>577</v>
      </c>
      <c r="W9" s="25">
        <f t="shared" si="0"/>
        <v>577.9166666666666</v>
      </c>
      <c r="X9" s="25"/>
      <c r="Y9" s="25"/>
      <c r="Z9" s="25">
        <f>(W9+Y9)</f>
        <v>577.9166666666666</v>
      </c>
      <c r="AA9" s="25" t="s">
        <v>28</v>
      </c>
    </row>
    <row r="10" spans="1:27" ht="15.75">
      <c r="A10" s="24">
        <v>6</v>
      </c>
      <c r="B10" s="44" t="s">
        <v>419</v>
      </c>
      <c r="C10" s="115">
        <v>32139</v>
      </c>
      <c r="D10" s="24" t="s">
        <v>406</v>
      </c>
      <c r="E10" s="38">
        <v>575</v>
      </c>
      <c r="F10" s="38"/>
      <c r="G10" s="38"/>
      <c r="H10" s="38">
        <v>576</v>
      </c>
      <c r="I10" s="39">
        <v>573</v>
      </c>
      <c r="J10" s="38">
        <v>575</v>
      </c>
      <c r="K10" s="38"/>
      <c r="L10" s="38" t="s">
        <v>1006</v>
      </c>
      <c r="M10" s="38">
        <v>575</v>
      </c>
      <c r="N10" s="38"/>
      <c r="O10" s="38"/>
      <c r="P10" s="38"/>
      <c r="Q10" s="38"/>
      <c r="R10" s="38"/>
      <c r="S10" s="38"/>
      <c r="T10" s="38"/>
      <c r="U10" s="25">
        <v>2880</v>
      </c>
      <c r="V10" s="25">
        <v>577</v>
      </c>
      <c r="W10" s="25">
        <f t="shared" si="0"/>
        <v>576.1666666666666</v>
      </c>
      <c r="X10" s="25"/>
      <c r="Y10" s="25"/>
      <c r="Z10" s="25">
        <f>(W10+X10+Y10)</f>
        <v>576.1666666666666</v>
      </c>
      <c r="AA10" s="25" t="s">
        <v>38</v>
      </c>
    </row>
    <row r="11" spans="1:27" ht="15.75">
      <c r="A11" s="24">
        <v>7</v>
      </c>
      <c r="B11" s="44" t="s">
        <v>975</v>
      </c>
      <c r="C11" s="117">
        <v>34503</v>
      </c>
      <c r="D11" s="24" t="s">
        <v>55</v>
      </c>
      <c r="E11" s="38" t="s">
        <v>976</v>
      </c>
      <c r="F11" s="38"/>
      <c r="G11" s="38"/>
      <c r="H11" s="39">
        <v>569</v>
      </c>
      <c r="I11" s="38">
        <v>572</v>
      </c>
      <c r="J11" s="38">
        <v>575</v>
      </c>
      <c r="K11" s="38"/>
      <c r="L11" s="38">
        <v>577</v>
      </c>
      <c r="M11" s="38" t="s">
        <v>307</v>
      </c>
      <c r="N11" s="38"/>
      <c r="O11" s="38"/>
      <c r="P11" s="38"/>
      <c r="Q11" s="38"/>
      <c r="R11" s="38"/>
      <c r="S11" s="38"/>
      <c r="T11" s="38"/>
      <c r="U11" s="25">
        <v>2880.25</v>
      </c>
      <c r="V11" s="25">
        <v>576.625</v>
      </c>
      <c r="W11" s="25">
        <f t="shared" si="0"/>
        <v>576.1458333333334</v>
      </c>
      <c r="X11" s="25"/>
      <c r="Y11" s="25"/>
      <c r="Z11" s="25">
        <f>(W11+X11+Y11)</f>
        <v>576.1458333333334</v>
      </c>
      <c r="AA11" s="25" t="s">
        <v>38</v>
      </c>
    </row>
    <row r="12" spans="1:27" ht="15.75">
      <c r="A12" s="24">
        <v>8</v>
      </c>
      <c r="B12" s="129" t="s">
        <v>956</v>
      </c>
      <c r="C12" s="130" t="s">
        <v>957</v>
      </c>
      <c r="D12" s="130" t="s">
        <v>79</v>
      </c>
      <c r="E12" s="24">
        <v>575</v>
      </c>
      <c r="F12" s="24">
        <v>568</v>
      </c>
      <c r="G12" s="38" t="s">
        <v>1063</v>
      </c>
      <c r="H12" s="38">
        <v>577</v>
      </c>
      <c r="I12" s="38">
        <v>572</v>
      </c>
      <c r="J12" s="39">
        <v>568</v>
      </c>
      <c r="K12" s="38"/>
      <c r="L12" s="38">
        <v>581</v>
      </c>
      <c r="M12" s="38">
        <v>572</v>
      </c>
      <c r="N12" s="38"/>
      <c r="O12" s="38"/>
      <c r="P12" s="38"/>
      <c r="Q12" s="38"/>
      <c r="R12" s="38"/>
      <c r="S12" s="38"/>
      <c r="T12" s="38"/>
      <c r="U12" s="25">
        <v>2878.5</v>
      </c>
      <c r="V12" s="25">
        <f>(L12+M12)/2</f>
        <v>576.5</v>
      </c>
      <c r="W12" s="25">
        <f t="shared" si="0"/>
        <v>575.8333333333334</v>
      </c>
      <c r="X12" s="25"/>
      <c r="Y12" s="25"/>
      <c r="Z12" s="25">
        <f>(W12+X12+Y12)</f>
        <v>575.8333333333334</v>
      </c>
      <c r="AA12" s="25" t="s">
        <v>38</v>
      </c>
    </row>
    <row r="13" spans="1:27" ht="15.75">
      <c r="A13" s="24">
        <v>9</v>
      </c>
      <c r="B13" s="47" t="s">
        <v>1391</v>
      </c>
      <c r="C13" s="46" t="s">
        <v>1392</v>
      </c>
      <c r="D13" s="46" t="s">
        <v>55</v>
      </c>
      <c r="E13" s="38">
        <v>577</v>
      </c>
      <c r="F13" s="113"/>
      <c r="G13" s="113"/>
      <c r="H13" s="39" t="s">
        <v>172</v>
      </c>
      <c r="I13" s="38">
        <v>566</v>
      </c>
      <c r="J13" s="38" t="s">
        <v>966</v>
      </c>
      <c r="K13" s="38"/>
      <c r="L13" s="38" t="s">
        <v>320</v>
      </c>
      <c r="M13" s="38">
        <v>574</v>
      </c>
      <c r="N13" s="38"/>
      <c r="O13" s="38"/>
      <c r="P13" s="38"/>
      <c r="Q13" s="38"/>
      <c r="R13" s="38"/>
      <c r="S13" s="38"/>
      <c r="T13" s="38"/>
      <c r="U13" s="78">
        <v>2877</v>
      </c>
      <c r="V13" s="25">
        <v>577</v>
      </c>
      <c r="W13" s="19">
        <f t="shared" si="0"/>
        <v>575.6666666666666</v>
      </c>
      <c r="X13" s="78"/>
      <c r="Y13" s="78"/>
      <c r="Z13" s="19">
        <f>(W13+Y13)</f>
        <v>575.6666666666666</v>
      </c>
      <c r="AA13" s="19" t="s">
        <v>38</v>
      </c>
    </row>
    <row r="14" spans="1:27" ht="15.75">
      <c r="A14" s="24">
        <v>10</v>
      </c>
      <c r="B14" s="47" t="s">
        <v>1383</v>
      </c>
      <c r="C14" s="46" t="s">
        <v>1384</v>
      </c>
      <c r="D14" s="46" t="s">
        <v>49</v>
      </c>
      <c r="E14" s="38">
        <v>575</v>
      </c>
      <c r="F14" s="113"/>
      <c r="G14" s="113"/>
      <c r="H14" s="113">
        <v>572</v>
      </c>
      <c r="I14" s="38" t="s">
        <v>307</v>
      </c>
      <c r="J14" s="38">
        <v>573</v>
      </c>
      <c r="K14" s="38"/>
      <c r="L14" s="39">
        <v>567</v>
      </c>
      <c r="M14" s="38" t="s">
        <v>306</v>
      </c>
      <c r="N14" s="38"/>
      <c r="O14" s="38"/>
      <c r="P14" s="38"/>
      <c r="Q14" s="38"/>
      <c r="R14" s="38"/>
      <c r="S14" s="38"/>
      <c r="T14" s="38"/>
      <c r="U14" s="78">
        <v>2875.25</v>
      </c>
      <c r="V14" s="25">
        <v>576</v>
      </c>
      <c r="W14" s="19">
        <f t="shared" si="0"/>
        <v>575.2083333333334</v>
      </c>
      <c r="X14" s="78"/>
      <c r="Y14" s="78"/>
      <c r="Z14" s="19">
        <f>(W14+Y14)</f>
        <v>575.2083333333334</v>
      </c>
      <c r="AA14" s="19" t="s">
        <v>38</v>
      </c>
    </row>
    <row r="15" spans="1:27" ht="15.75">
      <c r="A15" s="24">
        <v>11</v>
      </c>
      <c r="B15" s="44" t="s">
        <v>98</v>
      </c>
      <c r="C15" s="115">
        <v>33326</v>
      </c>
      <c r="D15" s="24" t="s">
        <v>31</v>
      </c>
      <c r="E15" s="38">
        <v>575</v>
      </c>
      <c r="F15" s="38"/>
      <c r="G15" s="38"/>
      <c r="H15" s="38">
        <v>573</v>
      </c>
      <c r="I15" s="38">
        <v>578</v>
      </c>
      <c r="J15" s="39">
        <v>572</v>
      </c>
      <c r="K15" s="38"/>
      <c r="L15" s="38">
        <v>575</v>
      </c>
      <c r="M15" s="38">
        <v>574</v>
      </c>
      <c r="N15" s="38"/>
      <c r="O15" s="38"/>
      <c r="P15" s="38"/>
      <c r="Q15" s="38"/>
      <c r="R15" s="38"/>
      <c r="S15" s="38"/>
      <c r="T15" s="38"/>
      <c r="U15" s="25">
        <v>2875</v>
      </c>
      <c r="V15" s="25">
        <f>(L15+M15)/2</f>
        <v>574.5</v>
      </c>
      <c r="W15" s="25">
        <f t="shared" si="0"/>
        <v>574.9166666666666</v>
      </c>
      <c r="X15" s="25"/>
      <c r="Y15" s="25"/>
      <c r="Z15" s="25">
        <f>(W15+X15+Y15)</f>
        <v>574.9166666666666</v>
      </c>
      <c r="AA15" s="25" t="s">
        <v>38</v>
      </c>
    </row>
    <row r="16" spans="1:27" ht="15.75">
      <c r="A16" s="24">
        <v>12</v>
      </c>
      <c r="B16" s="44" t="s">
        <v>402</v>
      </c>
      <c r="C16" s="115">
        <v>29997</v>
      </c>
      <c r="D16" s="24" t="s">
        <v>35</v>
      </c>
      <c r="E16" s="24">
        <v>577</v>
      </c>
      <c r="F16" s="24"/>
      <c r="G16" s="24"/>
      <c r="H16" s="38" t="s">
        <v>331</v>
      </c>
      <c r="I16" s="39">
        <v>568</v>
      </c>
      <c r="J16" s="38">
        <v>572</v>
      </c>
      <c r="K16" s="38"/>
      <c r="L16" s="38">
        <v>576</v>
      </c>
      <c r="M16" s="38">
        <v>571</v>
      </c>
      <c r="N16" s="38"/>
      <c r="O16" s="38"/>
      <c r="P16" s="38"/>
      <c r="Q16" s="38"/>
      <c r="R16" s="38">
        <v>576</v>
      </c>
      <c r="S16" s="24"/>
      <c r="T16" s="24"/>
      <c r="U16" s="25">
        <v>2873</v>
      </c>
      <c r="V16" s="25">
        <v>573.5</v>
      </c>
      <c r="W16" s="25">
        <f t="shared" si="0"/>
        <v>574.4166666666666</v>
      </c>
      <c r="X16" s="25"/>
      <c r="Y16" s="25"/>
      <c r="Z16" s="25">
        <f>(W16+X16+Y16)</f>
        <v>574.4166666666666</v>
      </c>
      <c r="AA16" s="25" t="s">
        <v>38</v>
      </c>
    </row>
    <row r="17" spans="1:27" ht="15.75">
      <c r="A17" s="24">
        <v>13</v>
      </c>
      <c r="B17" s="44" t="s">
        <v>427</v>
      </c>
      <c r="C17" s="24" t="s">
        <v>428</v>
      </c>
      <c r="D17" s="24" t="s">
        <v>31</v>
      </c>
      <c r="E17" s="38">
        <v>572</v>
      </c>
      <c r="F17" s="38"/>
      <c r="G17" s="38"/>
      <c r="H17" s="38">
        <v>573</v>
      </c>
      <c r="I17" s="39">
        <v>568</v>
      </c>
      <c r="J17" s="38">
        <v>575</v>
      </c>
      <c r="K17" s="38"/>
      <c r="L17" s="38">
        <v>575</v>
      </c>
      <c r="M17" s="38">
        <v>576</v>
      </c>
      <c r="N17" s="38"/>
      <c r="O17" s="38"/>
      <c r="P17" s="38"/>
      <c r="Q17" s="38"/>
      <c r="R17" s="38"/>
      <c r="S17" s="38"/>
      <c r="T17" s="38"/>
      <c r="U17" s="25">
        <v>2871</v>
      </c>
      <c r="V17" s="25">
        <f>(L17+M17)/2</f>
        <v>575.5</v>
      </c>
      <c r="W17" s="25">
        <f t="shared" si="0"/>
        <v>574.4166666666666</v>
      </c>
      <c r="X17" s="25"/>
      <c r="Y17" s="25"/>
      <c r="Z17" s="25">
        <f>(W17+X17+Y17)</f>
        <v>574.4166666666666</v>
      </c>
      <c r="AA17" s="25" t="s">
        <v>38</v>
      </c>
    </row>
    <row r="18" spans="1:27" ht="15.75">
      <c r="A18" s="24">
        <v>14</v>
      </c>
      <c r="B18" s="44" t="s">
        <v>1008</v>
      </c>
      <c r="C18" s="115">
        <v>33177</v>
      </c>
      <c r="D18" s="24" t="s">
        <v>64</v>
      </c>
      <c r="E18" s="38">
        <v>575</v>
      </c>
      <c r="F18" s="38"/>
      <c r="G18" s="38"/>
      <c r="H18" s="38">
        <v>565</v>
      </c>
      <c r="I18" s="38">
        <v>574</v>
      </c>
      <c r="J18" s="38" t="s">
        <v>316</v>
      </c>
      <c r="K18" s="38"/>
      <c r="L18" s="38" t="s">
        <v>307</v>
      </c>
      <c r="M18" s="39">
        <v>562</v>
      </c>
      <c r="N18" s="39"/>
      <c r="O18" s="39"/>
      <c r="P18" s="39"/>
      <c r="Q18" s="39"/>
      <c r="R18" s="39"/>
      <c r="S18" s="39"/>
      <c r="T18" s="39"/>
      <c r="U18" s="25">
        <v>2867.75</v>
      </c>
      <c r="V18" s="25">
        <v>576.875</v>
      </c>
      <c r="W18" s="19">
        <f t="shared" si="0"/>
        <v>574.1041666666666</v>
      </c>
      <c r="X18" s="19"/>
      <c r="Y18" s="19"/>
      <c r="Z18" s="19">
        <f>(W18+Y18)</f>
        <v>574.1041666666666</v>
      </c>
      <c r="AA18" s="19" t="s">
        <v>38</v>
      </c>
    </row>
    <row r="19" spans="1:27" ht="15.75">
      <c r="A19" s="24">
        <v>15</v>
      </c>
      <c r="B19" s="44" t="s">
        <v>431</v>
      </c>
      <c r="C19" s="115">
        <v>32842</v>
      </c>
      <c r="D19" s="24" t="s">
        <v>820</v>
      </c>
      <c r="E19" s="38" t="s">
        <v>315</v>
      </c>
      <c r="F19" s="38"/>
      <c r="G19" s="38"/>
      <c r="H19" s="38">
        <v>567</v>
      </c>
      <c r="I19" s="38">
        <v>571</v>
      </c>
      <c r="J19" s="38">
        <v>571</v>
      </c>
      <c r="K19" s="38"/>
      <c r="L19" s="39">
        <v>561</v>
      </c>
      <c r="M19" s="38" t="s">
        <v>926</v>
      </c>
      <c r="N19" s="38"/>
      <c r="O19" s="38"/>
      <c r="P19" s="38"/>
      <c r="Q19" s="38"/>
      <c r="R19" s="38"/>
      <c r="S19" s="38"/>
      <c r="T19" s="38"/>
      <c r="U19" s="25">
        <v>2867.75</v>
      </c>
      <c r="V19" s="25">
        <v>575.75</v>
      </c>
      <c r="W19" s="19">
        <f t="shared" si="0"/>
        <v>573.9166666666666</v>
      </c>
      <c r="X19" s="19"/>
      <c r="Y19" s="19"/>
      <c r="Z19" s="19">
        <f>(W19+Y19)</f>
        <v>573.9166666666666</v>
      </c>
      <c r="AA19" s="19" t="s">
        <v>28</v>
      </c>
    </row>
    <row r="20" spans="1:27" ht="15.75">
      <c r="A20" s="24">
        <v>16</v>
      </c>
      <c r="B20" s="44" t="s">
        <v>963</v>
      </c>
      <c r="C20" s="24" t="s">
        <v>964</v>
      </c>
      <c r="D20" s="24" t="s">
        <v>31</v>
      </c>
      <c r="E20" s="24">
        <v>575</v>
      </c>
      <c r="F20" s="38">
        <v>570</v>
      </c>
      <c r="G20" s="38"/>
      <c r="H20" s="39">
        <v>569</v>
      </c>
      <c r="I20" s="38">
        <v>574</v>
      </c>
      <c r="J20" s="38">
        <v>574</v>
      </c>
      <c r="K20" s="38"/>
      <c r="L20" s="38">
        <v>577</v>
      </c>
      <c r="M20" s="38">
        <v>573</v>
      </c>
      <c r="N20" s="38"/>
      <c r="O20" s="38"/>
      <c r="P20" s="38"/>
      <c r="Q20" s="38"/>
      <c r="R20" s="38"/>
      <c r="S20" s="38"/>
      <c r="T20" s="38"/>
      <c r="U20" s="25">
        <v>2868</v>
      </c>
      <c r="V20" s="25">
        <f>(L20+M20)/2</f>
        <v>575</v>
      </c>
      <c r="W20" s="25">
        <f t="shared" si="0"/>
        <v>573.8333333333334</v>
      </c>
      <c r="X20" s="25"/>
      <c r="Y20" s="25"/>
      <c r="Z20" s="25">
        <f>(W20+Y20)</f>
        <v>573.8333333333334</v>
      </c>
      <c r="AA20" s="25" t="s">
        <v>38</v>
      </c>
    </row>
    <row r="21" spans="1:27" ht="15.75">
      <c r="A21" s="24">
        <v>17</v>
      </c>
      <c r="B21" s="129" t="s">
        <v>1017</v>
      </c>
      <c r="C21" s="130" t="s">
        <v>1018</v>
      </c>
      <c r="D21" s="130" t="s">
        <v>26</v>
      </c>
      <c r="E21" s="38">
        <v>574</v>
      </c>
      <c r="F21" s="38"/>
      <c r="G21" s="38"/>
      <c r="H21" s="38">
        <v>571</v>
      </c>
      <c r="I21" s="38">
        <v>576</v>
      </c>
      <c r="J21" s="38">
        <v>576</v>
      </c>
      <c r="K21" s="38"/>
      <c r="L21" s="39">
        <v>570</v>
      </c>
      <c r="M21" s="38">
        <v>572</v>
      </c>
      <c r="N21" s="38"/>
      <c r="O21" s="38"/>
      <c r="P21" s="38"/>
      <c r="Q21" s="38"/>
      <c r="R21" s="38"/>
      <c r="S21" s="38"/>
      <c r="T21" s="38"/>
      <c r="U21" s="25">
        <v>2869</v>
      </c>
      <c r="V21" s="25">
        <v>574</v>
      </c>
      <c r="W21" s="19">
        <f t="shared" si="0"/>
        <v>573.8333333333334</v>
      </c>
      <c r="X21" s="19"/>
      <c r="Y21" s="19"/>
      <c r="Z21" s="19">
        <f>(W21+Y21)</f>
        <v>573.8333333333334</v>
      </c>
      <c r="AA21" s="19" t="s">
        <v>38</v>
      </c>
    </row>
    <row r="22" spans="1:27" ht="15.75">
      <c r="A22" s="24">
        <v>18</v>
      </c>
      <c r="B22" s="44" t="s">
        <v>407</v>
      </c>
      <c r="C22" s="24" t="s">
        <v>408</v>
      </c>
      <c r="D22" s="24" t="s">
        <v>31</v>
      </c>
      <c r="E22" s="38">
        <v>572</v>
      </c>
      <c r="F22" s="38"/>
      <c r="G22" s="38"/>
      <c r="H22" s="39">
        <v>570</v>
      </c>
      <c r="I22" s="38">
        <v>571</v>
      </c>
      <c r="J22" s="38">
        <v>579</v>
      </c>
      <c r="K22" s="38"/>
      <c r="L22" s="38">
        <v>572</v>
      </c>
      <c r="M22" s="38">
        <v>575</v>
      </c>
      <c r="N22" s="38"/>
      <c r="O22" s="38"/>
      <c r="P22" s="38"/>
      <c r="Q22" s="38"/>
      <c r="R22" s="38"/>
      <c r="S22" s="38"/>
      <c r="T22" s="38"/>
      <c r="U22" s="25">
        <v>2869</v>
      </c>
      <c r="V22" s="25">
        <f>(L22+M22)/2</f>
        <v>573.5</v>
      </c>
      <c r="W22" s="25">
        <f t="shared" si="0"/>
        <v>573.75</v>
      </c>
      <c r="X22" s="25"/>
      <c r="Y22" s="25"/>
      <c r="Z22" s="25">
        <f>(W22+X22+Y22)</f>
        <v>573.75</v>
      </c>
      <c r="AA22" s="25" t="s">
        <v>38</v>
      </c>
    </row>
    <row r="23" spans="1:27" s="21" customFormat="1" ht="15.75">
      <c r="A23" s="18">
        <v>19</v>
      </c>
      <c r="B23" s="128" t="s">
        <v>1015</v>
      </c>
      <c r="C23" s="106" t="s">
        <v>1016</v>
      </c>
      <c r="D23" s="106" t="s">
        <v>205</v>
      </c>
      <c r="E23" s="18">
        <v>569</v>
      </c>
      <c r="F23" s="18"/>
      <c r="G23" s="18"/>
      <c r="H23" s="18"/>
      <c r="I23" s="40">
        <v>575</v>
      </c>
      <c r="J23" s="40">
        <v>570</v>
      </c>
      <c r="K23" s="40"/>
      <c r="L23" s="40" t="s">
        <v>316</v>
      </c>
      <c r="M23" s="41">
        <v>567</v>
      </c>
      <c r="N23" s="40"/>
      <c r="O23" s="40">
        <v>574</v>
      </c>
      <c r="P23" s="40"/>
      <c r="Q23" s="40"/>
      <c r="R23" s="40"/>
      <c r="S23" s="40">
        <v>571</v>
      </c>
      <c r="T23" s="40"/>
      <c r="U23" s="19">
        <v>2867.5</v>
      </c>
      <c r="V23" s="19">
        <v>574.25</v>
      </c>
      <c r="W23" s="19">
        <f t="shared" si="0"/>
        <v>573.625</v>
      </c>
      <c r="X23" s="19"/>
      <c r="Y23" s="19"/>
      <c r="Z23" s="19">
        <f>(W23+Y23)</f>
        <v>573.625</v>
      </c>
      <c r="AA23" s="19" t="s">
        <v>38</v>
      </c>
    </row>
    <row r="24" spans="1:27" ht="15.75">
      <c r="A24" s="24">
        <v>20</v>
      </c>
      <c r="B24" s="129" t="s">
        <v>973</v>
      </c>
      <c r="C24" s="130" t="s">
        <v>974</v>
      </c>
      <c r="D24" s="130" t="s">
        <v>31</v>
      </c>
      <c r="E24" s="38">
        <v>568</v>
      </c>
      <c r="F24" s="38"/>
      <c r="G24" s="38"/>
      <c r="H24" s="38">
        <v>580</v>
      </c>
      <c r="I24" s="39">
        <v>566</v>
      </c>
      <c r="J24" s="38">
        <v>572</v>
      </c>
      <c r="K24" s="38"/>
      <c r="L24" s="38">
        <v>570</v>
      </c>
      <c r="M24" s="38">
        <v>577</v>
      </c>
      <c r="N24" s="38"/>
      <c r="O24" s="38"/>
      <c r="P24" s="38"/>
      <c r="Q24" s="38"/>
      <c r="R24" s="38"/>
      <c r="S24" s="38"/>
      <c r="T24" s="38"/>
      <c r="U24" s="25">
        <v>2867</v>
      </c>
      <c r="V24" s="25">
        <f>(L24+M24)/2</f>
        <v>573.5</v>
      </c>
      <c r="W24" s="25">
        <f t="shared" si="0"/>
        <v>573.4166666666666</v>
      </c>
      <c r="X24" s="25"/>
      <c r="Y24" s="25"/>
      <c r="Z24" s="25">
        <f>(W24+X24+Y24)</f>
        <v>573.4166666666666</v>
      </c>
      <c r="AA24" s="25" t="s">
        <v>38</v>
      </c>
    </row>
    <row r="25" spans="1:27" ht="15.75">
      <c r="A25" s="24">
        <v>21</v>
      </c>
      <c r="B25" s="44" t="s">
        <v>958</v>
      </c>
      <c r="C25" s="115">
        <v>27819</v>
      </c>
      <c r="D25" s="24" t="s">
        <v>138</v>
      </c>
      <c r="E25" s="24">
        <v>569</v>
      </c>
      <c r="F25" s="24">
        <v>573</v>
      </c>
      <c r="G25" s="24"/>
      <c r="H25" s="24"/>
      <c r="I25" s="24"/>
      <c r="J25" s="24"/>
      <c r="K25" s="38">
        <v>572</v>
      </c>
      <c r="L25" s="38">
        <v>572</v>
      </c>
      <c r="M25" s="38">
        <v>578</v>
      </c>
      <c r="N25" s="38">
        <v>569</v>
      </c>
      <c r="O25" s="38"/>
      <c r="P25" s="38">
        <v>576</v>
      </c>
      <c r="Q25" s="38"/>
      <c r="R25" s="38"/>
      <c r="S25" s="38"/>
      <c r="T25" s="39">
        <v>563</v>
      </c>
      <c r="U25" s="25">
        <v>2867</v>
      </c>
      <c r="V25" s="25">
        <v>572.5</v>
      </c>
      <c r="W25" s="25">
        <f t="shared" si="0"/>
        <v>573.25</v>
      </c>
      <c r="X25" s="25"/>
      <c r="Y25" s="25"/>
      <c r="Z25" s="25">
        <f>(W25+X25+Y25)</f>
        <v>573.25</v>
      </c>
      <c r="AA25" s="25" t="s">
        <v>38</v>
      </c>
    </row>
    <row r="26" spans="1:27" ht="15.75">
      <c r="A26" s="24">
        <v>22</v>
      </c>
      <c r="B26" s="129" t="s">
        <v>967</v>
      </c>
      <c r="C26" s="130" t="s">
        <v>421</v>
      </c>
      <c r="D26" s="130" t="s">
        <v>31</v>
      </c>
      <c r="E26" s="39">
        <v>569</v>
      </c>
      <c r="F26" s="38"/>
      <c r="G26" s="38"/>
      <c r="H26" s="38">
        <v>570</v>
      </c>
      <c r="I26" s="38" t="s">
        <v>306</v>
      </c>
      <c r="J26" s="38">
        <v>571</v>
      </c>
      <c r="K26" s="38"/>
      <c r="L26" s="38">
        <v>570</v>
      </c>
      <c r="M26" s="38">
        <v>575</v>
      </c>
      <c r="N26" s="38"/>
      <c r="O26" s="38"/>
      <c r="P26" s="38"/>
      <c r="Q26" s="38"/>
      <c r="R26" s="38"/>
      <c r="S26" s="38"/>
      <c r="T26" s="38"/>
      <c r="U26" s="25">
        <v>2865</v>
      </c>
      <c r="V26" s="25">
        <f>(L26+M26)/2</f>
        <v>572.5</v>
      </c>
      <c r="W26" s="25">
        <f t="shared" si="0"/>
        <v>572.9166666666666</v>
      </c>
      <c r="X26" s="25"/>
      <c r="Y26" s="25"/>
      <c r="Z26" s="25">
        <f>(W26+X26+Y26)</f>
        <v>572.9166666666666</v>
      </c>
      <c r="AA26" s="25" t="s">
        <v>38</v>
      </c>
    </row>
    <row r="27" spans="1:27" ht="15.75">
      <c r="A27" s="24">
        <v>23</v>
      </c>
      <c r="B27" s="44" t="s">
        <v>1296</v>
      </c>
      <c r="C27" s="24" t="s">
        <v>1297</v>
      </c>
      <c r="D27" s="24" t="s">
        <v>59</v>
      </c>
      <c r="E27" s="38">
        <v>574</v>
      </c>
      <c r="F27" s="113"/>
      <c r="G27" s="113"/>
      <c r="H27" s="39">
        <v>562</v>
      </c>
      <c r="I27" s="38">
        <v>563</v>
      </c>
      <c r="J27" s="38">
        <v>568</v>
      </c>
      <c r="K27" s="38"/>
      <c r="L27" s="38">
        <v>573</v>
      </c>
      <c r="M27" s="38">
        <v>582</v>
      </c>
      <c r="N27" s="38"/>
      <c r="O27" s="38"/>
      <c r="P27" s="38"/>
      <c r="Q27" s="38"/>
      <c r="R27" s="38"/>
      <c r="S27" s="38"/>
      <c r="T27" s="38"/>
      <c r="U27" s="25">
        <v>2860</v>
      </c>
      <c r="V27" s="25">
        <f>(L27+M27)/2</f>
        <v>577.5</v>
      </c>
      <c r="W27" s="19">
        <f t="shared" si="0"/>
        <v>572.9166666666666</v>
      </c>
      <c r="X27" s="19"/>
      <c r="Y27" s="19"/>
      <c r="Z27" s="19">
        <f>(W27+Y27)</f>
        <v>572.9166666666666</v>
      </c>
      <c r="AA27" s="19" t="s">
        <v>38</v>
      </c>
    </row>
    <row r="28" spans="1:27" ht="15.75">
      <c r="A28" s="24">
        <v>24</v>
      </c>
      <c r="B28" s="44" t="s">
        <v>665</v>
      </c>
      <c r="C28" s="115">
        <v>25707</v>
      </c>
      <c r="D28" s="24" t="s">
        <v>414</v>
      </c>
      <c r="E28" s="38">
        <v>570</v>
      </c>
      <c r="F28" s="38"/>
      <c r="G28" s="38"/>
      <c r="H28" s="38">
        <v>571</v>
      </c>
      <c r="I28" s="39">
        <v>567</v>
      </c>
      <c r="J28" s="38">
        <v>573</v>
      </c>
      <c r="K28" s="38"/>
      <c r="L28" s="38">
        <v>575</v>
      </c>
      <c r="M28" s="38">
        <v>569</v>
      </c>
      <c r="N28" s="38"/>
      <c r="O28" s="38"/>
      <c r="P28" s="38"/>
      <c r="Q28" s="38"/>
      <c r="R28" s="38"/>
      <c r="S28" s="38"/>
      <c r="T28" s="38"/>
      <c r="U28" s="25">
        <v>2858</v>
      </c>
      <c r="V28" s="25">
        <f>(L28+M28)/2</f>
        <v>572</v>
      </c>
      <c r="W28" s="25">
        <f t="shared" si="0"/>
        <v>571.6666666666666</v>
      </c>
      <c r="X28" s="25"/>
      <c r="Y28" s="25"/>
      <c r="Z28" s="25">
        <f>(W28+X28+Y28)</f>
        <v>571.6666666666666</v>
      </c>
      <c r="AA28" s="25" t="s">
        <v>38</v>
      </c>
    </row>
    <row r="29" spans="1:27" ht="15.75">
      <c r="A29" s="24">
        <v>25</v>
      </c>
      <c r="B29" s="84" t="s">
        <v>1035</v>
      </c>
      <c r="C29" s="83" t="s">
        <v>1036</v>
      </c>
      <c r="D29" s="18" t="s">
        <v>692</v>
      </c>
      <c r="E29" s="18">
        <v>573</v>
      </c>
      <c r="F29" s="32"/>
      <c r="G29" s="32"/>
      <c r="H29" s="119">
        <v>565</v>
      </c>
      <c r="I29" s="118">
        <v>566</v>
      </c>
      <c r="J29" s="118">
        <v>567</v>
      </c>
      <c r="K29" s="118"/>
      <c r="L29" s="118">
        <v>570</v>
      </c>
      <c r="M29" s="118">
        <v>580</v>
      </c>
      <c r="N29" s="118"/>
      <c r="O29" s="118"/>
      <c r="P29" s="118"/>
      <c r="Q29" s="118"/>
      <c r="R29" s="118"/>
      <c r="S29" s="118">
        <v>571</v>
      </c>
      <c r="T29" s="118"/>
      <c r="U29" s="19">
        <v>2854</v>
      </c>
      <c r="V29" s="25">
        <v>575.5</v>
      </c>
      <c r="W29" s="19">
        <f t="shared" si="0"/>
        <v>571.5833333333334</v>
      </c>
      <c r="X29" s="19"/>
      <c r="Y29" s="19"/>
      <c r="Z29" s="19">
        <f>(W29+Y29)</f>
        <v>571.5833333333334</v>
      </c>
      <c r="AA29" s="19" t="s">
        <v>38</v>
      </c>
    </row>
    <row r="30" spans="1:27" ht="15.75">
      <c r="A30" s="24">
        <v>26</v>
      </c>
      <c r="B30" s="129" t="s">
        <v>411</v>
      </c>
      <c r="C30" s="130" t="s">
        <v>965</v>
      </c>
      <c r="D30" s="130" t="s">
        <v>31</v>
      </c>
      <c r="E30" s="38">
        <v>576</v>
      </c>
      <c r="F30" s="38"/>
      <c r="G30" s="38"/>
      <c r="H30" s="38">
        <v>564</v>
      </c>
      <c r="I30" s="38">
        <v>574</v>
      </c>
      <c r="J30" s="39">
        <v>561</v>
      </c>
      <c r="K30" s="38"/>
      <c r="L30" s="38">
        <v>572</v>
      </c>
      <c r="M30" s="38">
        <v>569</v>
      </c>
      <c r="N30" s="38"/>
      <c r="O30" s="38"/>
      <c r="P30" s="38"/>
      <c r="Q30" s="38"/>
      <c r="R30" s="38"/>
      <c r="S30" s="38"/>
      <c r="T30" s="38"/>
      <c r="U30" s="25">
        <v>2855</v>
      </c>
      <c r="V30" s="25">
        <f>(L30+M30)/2</f>
        <v>570.5</v>
      </c>
      <c r="W30" s="25">
        <f t="shared" si="0"/>
        <v>570.9166666666666</v>
      </c>
      <c r="X30" s="25"/>
      <c r="Y30" s="25"/>
      <c r="Z30" s="25">
        <f>(W30+Y30)</f>
        <v>570.9166666666666</v>
      </c>
      <c r="AA30" s="25" t="s">
        <v>38</v>
      </c>
    </row>
    <row r="31" spans="1:27" s="21" customFormat="1" ht="15.75">
      <c r="A31" s="18">
        <v>27</v>
      </c>
      <c r="B31" s="44" t="s">
        <v>423</v>
      </c>
      <c r="C31" s="24" t="s">
        <v>968</v>
      </c>
      <c r="D31" s="24" t="s">
        <v>88</v>
      </c>
      <c r="E31" s="38">
        <v>576</v>
      </c>
      <c r="F31" s="38"/>
      <c r="G31" s="38"/>
      <c r="H31" s="38">
        <v>567</v>
      </c>
      <c r="I31" s="39">
        <v>566</v>
      </c>
      <c r="J31" s="38">
        <v>569</v>
      </c>
      <c r="K31" s="38"/>
      <c r="L31" s="38">
        <v>569</v>
      </c>
      <c r="M31" s="38">
        <v>571</v>
      </c>
      <c r="N31" s="38"/>
      <c r="O31" s="38"/>
      <c r="P31" s="38"/>
      <c r="Q31" s="38"/>
      <c r="R31" s="38"/>
      <c r="S31" s="38"/>
      <c r="T31" s="38"/>
      <c r="U31" s="25">
        <v>2852</v>
      </c>
      <c r="V31" s="25">
        <f>(L31+M31)/2</f>
        <v>570</v>
      </c>
      <c r="W31" s="25">
        <f t="shared" si="0"/>
        <v>570.3333333333334</v>
      </c>
      <c r="X31" s="25"/>
      <c r="Y31" s="25"/>
      <c r="Z31" s="25">
        <f>(W31+X31+Y31)</f>
        <v>570.3333333333334</v>
      </c>
      <c r="AA31" s="25" t="s">
        <v>38</v>
      </c>
    </row>
    <row r="32" spans="1:27" ht="15.75">
      <c r="A32" s="24">
        <v>28</v>
      </c>
      <c r="B32" s="129" t="s">
        <v>345</v>
      </c>
      <c r="C32" s="130" t="s">
        <v>445</v>
      </c>
      <c r="D32" s="130" t="s">
        <v>31</v>
      </c>
      <c r="E32" s="38">
        <v>576</v>
      </c>
      <c r="F32" s="38"/>
      <c r="G32" s="38"/>
      <c r="H32" s="38">
        <v>572</v>
      </c>
      <c r="I32" s="39">
        <v>567</v>
      </c>
      <c r="J32" s="38">
        <v>568</v>
      </c>
      <c r="K32" s="38"/>
      <c r="L32" s="38">
        <v>569</v>
      </c>
      <c r="M32" s="38">
        <v>568</v>
      </c>
      <c r="N32" s="38"/>
      <c r="O32" s="38"/>
      <c r="P32" s="38"/>
      <c r="Q32" s="38"/>
      <c r="R32" s="38"/>
      <c r="S32" s="38"/>
      <c r="T32" s="38"/>
      <c r="U32" s="25">
        <v>2853</v>
      </c>
      <c r="V32" s="25">
        <f>(L32+M32)/2</f>
        <v>568.5</v>
      </c>
      <c r="W32" s="25">
        <f t="shared" si="0"/>
        <v>570.25</v>
      </c>
      <c r="X32" s="25"/>
      <c r="Y32" s="25"/>
      <c r="Z32" s="25">
        <f>(W32+Y32)</f>
        <v>570.25</v>
      </c>
      <c r="AA32" s="25" t="s">
        <v>38</v>
      </c>
    </row>
    <row r="33" spans="1:27" ht="15.75">
      <c r="A33" s="24">
        <v>29</v>
      </c>
      <c r="B33" s="129" t="s">
        <v>329</v>
      </c>
      <c r="C33" s="130" t="s">
        <v>330</v>
      </c>
      <c r="D33" s="130" t="s">
        <v>226</v>
      </c>
      <c r="E33" s="39">
        <v>565</v>
      </c>
      <c r="F33" s="38"/>
      <c r="G33" s="38"/>
      <c r="H33" s="38">
        <v>568</v>
      </c>
      <c r="I33" s="38">
        <v>571</v>
      </c>
      <c r="J33" s="38">
        <v>572</v>
      </c>
      <c r="K33" s="38"/>
      <c r="L33" s="38">
        <v>573</v>
      </c>
      <c r="M33" s="38">
        <v>567</v>
      </c>
      <c r="N33" s="38"/>
      <c r="O33" s="38"/>
      <c r="P33" s="38"/>
      <c r="Q33" s="38"/>
      <c r="R33" s="38"/>
      <c r="S33" s="38"/>
      <c r="T33" s="38"/>
      <c r="U33" s="25">
        <v>2851</v>
      </c>
      <c r="V33" s="25">
        <f>(L33+M33)/2</f>
        <v>570</v>
      </c>
      <c r="W33" s="25">
        <f t="shared" si="0"/>
        <v>570.1666666666666</v>
      </c>
      <c r="X33" s="25"/>
      <c r="Y33" s="25"/>
      <c r="Z33" s="25">
        <f>(W33+Y33)</f>
        <v>570.1666666666666</v>
      </c>
      <c r="AA33" s="25" t="s">
        <v>38</v>
      </c>
    </row>
    <row r="34" spans="1:27" ht="15.75">
      <c r="A34" s="24">
        <v>30</v>
      </c>
      <c r="B34" s="44" t="s">
        <v>415</v>
      </c>
      <c r="C34" s="24" t="s">
        <v>416</v>
      </c>
      <c r="D34" s="24" t="s">
        <v>88</v>
      </c>
      <c r="E34" s="38">
        <v>570</v>
      </c>
      <c r="F34" s="38"/>
      <c r="G34" s="38"/>
      <c r="H34" s="39">
        <v>562</v>
      </c>
      <c r="I34" s="38">
        <v>568</v>
      </c>
      <c r="J34" s="38">
        <v>566</v>
      </c>
      <c r="K34" s="38"/>
      <c r="L34" s="38">
        <v>569</v>
      </c>
      <c r="M34" s="38">
        <v>573</v>
      </c>
      <c r="N34" s="38"/>
      <c r="O34" s="38"/>
      <c r="P34" s="38"/>
      <c r="Q34" s="38"/>
      <c r="R34" s="38"/>
      <c r="S34" s="38"/>
      <c r="T34" s="38"/>
      <c r="U34" s="25">
        <v>2846</v>
      </c>
      <c r="V34" s="25">
        <f>(L34+M34)/2</f>
        <v>571</v>
      </c>
      <c r="W34" s="25">
        <f t="shared" si="0"/>
        <v>569.5</v>
      </c>
      <c r="X34" s="25"/>
      <c r="Y34" s="25"/>
      <c r="Z34" s="25">
        <f>(W34+Y34)</f>
        <v>569.5</v>
      </c>
      <c r="AA34" s="25" t="s">
        <v>38</v>
      </c>
    </row>
    <row r="35" spans="1:27" ht="15.75">
      <c r="A35" s="24">
        <v>31</v>
      </c>
      <c r="B35" s="32" t="s">
        <v>959</v>
      </c>
      <c r="C35" s="18" t="s">
        <v>960</v>
      </c>
      <c r="D35" s="18" t="s">
        <v>64</v>
      </c>
      <c r="E35" s="18">
        <v>573</v>
      </c>
      <c r="F35" s="18"/>
      <c r="G35" s="18"/>
      <c r="H35" s="18">
        <v>568</v>
      </c>
      <c r="I35" s="40">
        <v>572</v>
      </c>
      <c r="J35" s="40">
        <v>565</v>
      </c>
      <c r="K35" s="40"/>
      <c r="L35" s="41">
        <v>561</v>
      </c>
      <c r="M35" s="40">
        <v>574</v>
      </c>
      <c r="N35" s="40"/>
      <c r="O35" s="40">
        <v>569</v>
      </c>
      <c r="P35" s="40"/>
      <c r="Q35" s="40"/>
      <c r="R35" s="40"/>
      <c r="S35" s="40">
        <v>568</v>
      </c>
      <c r="T35" s="40"/>
      <c r="U35" s="19">
        <v>2848</v>
      </c>
      <c r="V35" s="19">
        <v>568.5</v>
      </c>
      <c r="W35" s="19">
        <f t="shared" si="0"/>
        <v>569.4166666666666</v>
      </c>
      <c r="X35" s="19"/>
      <c r="Y35" s="19"/>
      <c r="Z35" s="19">
        <f>(W35+Y35)</f>
        <v>569.4166666666666</v>
      </c>
      <c r="AA35" s="19" t="s">
        <v>38</v>
      </c>
    </row>
    <row r="36" spans="1:27" ht="15.75">
      <c r="A36" s="24">
        <v>32</v>
      </c>
      <c r="B36" s="44" t="s">
        <v>430</v>
      </c>
      <c r="C36" s="115">
        <v>32143</v>
      </c>
      <c r="D36" s="24" t="s">
        <v>79</v>
      </c>
      <c r="E36" s="39">
        <v>562</v>
      </c>
      <c r="F36" s="38"/>
      <c r="G36" s="38"/>
      <c r="H36" s="38">
        <v>567</v>
      </c>
      <c r="I36" s="38">
        <v>570</v>
      </c>
      <c r="J36" s="38">
        <v>574</v>
      </c>
      <c r="K36" s="38"/>
      <c r="L36" s="38">
        <v>566</v>
      </c>
      <c r="M36" s="38">
        <v>571</v>
      </c>
      <c r="N36" s="38"/>
      <c r="O36" s="38"/>
      <c r="P36" s="38"/>
      <c r="Q36" s="38"/>
      <c r="R36" s="38"/>
      <c r="S36" s="38"/>
      <c r="T36" s="38"/>
      <c r="U36" s="25">
        <v>2848</v>
      </c>
      <c r="V36" s="25">
        <f>(L36+M36)/2</f>
        <v>568.5</v>
      </c>
      <c r="W36" s="25">
        <f t="shared" si="0"/>
        <v>569.4166666666666</v>
      </c>
      <c r="X36" s="25"/>
      <c r="Y36" s="25"/>
      <c r="Z36" s="25">
        <f>(W36+X36+Y36)</f>
        <v>569.4166666666666</v>
      </c>
      <c r="AA36" s="25" t="s">
        <v>38</v>
      </c>
    </row>
    <row r="37" spans="1:27" ht="15.75">
      <c r="A37" s="24">
        <v>33</v>
      </c>
      <c r="B37" s="44" t="s">
        <v>981</v>
      </c>
      <c r="C37" s="24" t="s">
        <v>982</v>
      </c>
      <c r="D37" s="24" t="s">
        <v>64</v>
      </c>
      <c r="E37" s="24">
        <v>572</v>
      </c>
      <c r="F37" s="24"/>
      <c r="G37" s="24"/>
      <c r="H37" s="24">
        <v>571</v>
      </c>
      <c r="I37" s="38">
        <v>570</v>
      </c>
      <c r="J37" s="38">
        <v>567</v>
      </c>
      <c r="K37" s="38"/>
      <c r="L37" s="38">
        <v>575</v>
      </c>
      <c r="M37" s="38">
        <v>567</v>
      </c>
      <c r="N37" s="38"/>
      <c r="O37" s="38"/>
      <c r="P37" s="38"/>
      <c r="Q37" s="39">
        <v>563</v>
      </c>
      <c r="R37" s="38">
        <v>569</v>
      </c>
      <c r="S37" s="144"/>
      <c r="T37" s="144"/>
      <c r="U37" s="25">
        <v>2848</v>
      </c>
      <c r="V37" s="25">
        <v>568</v>
      </c>
      <c r="W37" s="25">
        <f t="shared" si="0"/>
        <v>569.3333333333334</v>
      </c>
      <c r="X37" s="25"/>
      <c r="Y37" s="25"/>
      <c r="Z37" s="25">
        <f>(W37+Y37)</f>
        <v>569.3333333333334</v>
      </c>
      <c r="AA37" s="25" t="s">
        <v>38</v>
      </c>
    </row>
    <row r="38" spans="1:27" s="21" customFormat="1" ht="15.75">
      <c r="A38" s="18">
        <v>34</v>
      </c>
      <c r="B38" s="44" t="s">
        <v>400</v>
      </c>
      <c r="C38" s="115">
        <v>31706</v>
      </c>
      <c r="D38" s="24" t="s">
        <v>31</v>
      </c>
      <c r="E38" s="38">
        <v>577</v>
      </c>
      <c r="F38" s="38"/>
      <c r="G38" s="38"/>
      <c r="H38" s="38" t="s">
        <v>1064</v>
      </c>
      <c r="I38" s="38">
        <v>567</v>
      </c>
      <c r="J38" s="38">
        <v>564</v>
      </c>
      <c r="K38" s="38"/>
      <c r="L38" s="39">
        <v>564</v>
      </c>
      <c r="M38" s="38">
        <v>567</v>
      </c>
      <c r="N38" s="38"/>
      <c r="O38" s="38"/>
      <c r="P38" s="38"/>
      <c r="Q38" s="38"/>
      <c r="R38" s="38"/>
      <c r="S38" s="38"/>
      <c r="T38" s="38"/>
      <c r="U38" s="25">
        <v>2849</v>
      </c>
      <c r="V38" s="25">
        <v>565.5</v>
      </c>
      <c r="W38" s="25">
        <f t="shared" si="0"/>
        <v>569.0833333333334</v>
      </c>
      <c r="X38" s="25"/>
      <c r="Y38" s="25"/>
      <c r="Z38" s="25">
        <f>(W38+X38+Y38)</f>
        <v>569.0833333333334</v>
      </c>
      <c r="AA38" s="25" t="s">
        <v>38</v>
      </c>
    </row>
    <row r="39" spans="1:27" ht="15.75">
      <c r="A39" s="24">
        <v>35</v>
      </c>
      <c r="B39" s="147" t="s">
        <v>1401</v>
      </c>
      <c r="C39" s="46" t="s">
        <v>1402</v>
      </c>
      <c r="D39" s="46" t="s">
        <v>31</v>
      </c>
      <c r="E39" s="38">
        <v>574</v>
      </c>
      <c r="F39" s="113"/>
      <c r="G39" s="113"/>
      <c r="H39" s="113">
        <v>568</v>
      </c>
      <c r="I39" s="113">
        <v>569</v>
      </c>
      <c r="J39" s="38">
        <v>569</v>
      </c>
      <c r="K39" s="38"/>
      <c r="L39" s="38">
        <v>566</v>
      </c>
      <c r="M39" s="39">
        <v>564</v>
      </c>
      <c r="N39" s="24"/>
      <c r="O39" s="24"/>
      <c r="P39" s="24"/>
      <c r="Q39" s="24"/>
      <c r="R39" s="24"/>
      <c r="S39" s="24"/>
      <c r="T39" s="24"/>
      <c r="U39" s="78">
        <v>2846</v>
      </c>
      <c r="V39" s="78">
        <v>567.5</v>
      </c>
      <c r="W39" s="19">
        <f t="shared" si="0"/>
        <v>568.9166666666666</v>
      </c>
      <c r="X39" s="78"/>
      <c r="Y39" s="78"/>
      <c r="Z39" s="19">
        <f aca="true" t="shared" si="1" ref="Z39:Z52">(W39+Y39)</f>
        <v>568.9166666666666</v>
      </c>
      <c r="AA39" s="142" t="s">
        <v>38</v>
      </c>
    </row>
    <row r="40" spans="1:27" s="21" customFormat="1" ht="15.75">
      <c r="A40" s="18">
        <v>36</v>
      </c>
      <c r="B40" s="44" t="s">
        <v>339</v>
      </c>
      <c r="C40" s="115">
        <v>31048</v>
      </c>
      <c r="D40" s="24" t="s">
        <v>52</v>
      </c>
      <c r="E40" s="38">
        <v>566</v>
      </c>
      <c r="F40" s="38"/>
      <c r="G40" s="38"/>
      <c r="H40" s="38">
        <v>567</v>
      </c>
      <c r="I40" s="38">
        <v>567</v>
      </c>
      <c r="J40" s="38">
        <v>577</v>
      </c>
      <c r="K40" s="38"/>
      <c r="L40" s="39">
        <v>564</v>
      </c>
      <c r="M40" s="38">
        <v>565</v>
      </c>
      <c r="N40" s="38"/>
      <c r="O40" s="38"/>
      <c r="P40" s="38"/>
      <c r="Q40" s="38"/>
      <c r="R40" s="38"/>
      <c r="S40" s="38"/>
      <c r="T40" s="38"/>
      <c r="U40" s="25">
        <v>2842</v>
      </c>
      <c r="V40" s="25">
        <v>571</v>
      </c>
      <c r="W40" s="25">
        <f t="shared" si="0"/>
        <v>568.8333333333334</v>
      </c>
      <c r="X40" s="25"/>
      <c r="Y40" s="25"/>
      <c r="Z40" s="25">
        <f t="shared" si="1"/>
        <v>568.8333333333334</v>
      </c>
      <c r="AA40" s="25" t="s">
        <v>38</v>
      </c>
    </row>
    <row r="41" spans="1:27" ht="15.75">
      <c r="A41" s="24">
        <v>37</v>
      </c>
      <c r="B41" s="44" t="s">
        <v>1280</v>
      </c>
      <c r="C41" s="24" t="s">
        <v>806</v>
      </c>
      <c r="D41" s="24" t="s">
        <v>692</v>
      </c>
      <c r="E41" s="39">
        <v>563</v>
      </c>
      <c r="F41" s="113"/>
      <c r="G41" s="113"/>
      <c r="H41" s="38">
        <v>578</v>
      </c>
      <c r="I41" s="38">
        <v>565</v>
      </c>
      <c r="J41" s="38">
        <v>569</v>
      </c>
      <c r="K41" s="38"/>
      <c r="L41" s="38">
        <v>569</v>
      </c>
      <c r="M41" s="38">
        <v>565</v>
      </c>
      <c r="N41" s="38"/>
      <c r="O41" s="38"/>
      <c r="P41" s="38"/>
      <c r="Q41" s="38"/>
      <c r="R41" s="38"/>
      <c r="S41" s="38"/>
      <c r="T41" s="38"/>
      <c r="U41" s="25">
        <v>2846</v>
      </c>
      <c r="V41" s="25">
        <f>(L41+M41)/2</f>
        <v>567</v>
      </c>
      <c r="W41" s="19">
        <f t="shared" si="0"/>
        <v>568.8333333333334</v>
      </c>
      <c r="X41" s="19"/>
      <c r="Y41" s="19"/>
      <c r="Z41" s="19">
        <f t="shared" si="1"/>
        <v>568.8333333333334</v>
      </c>
      <c r="AA41" s="19" t="s">
        <v>38</v>
      </c>
    </row>
    <row r="42" spans="1:27" ht="15.75">
      <c r="A42" s="24">
        <v>38</v>
      </c>
      <c r="B42" s="54" t="s">
        <v>369</v>
      </c>
      <c r="C42" s="82" t="s">
        <v>370</v>
      </c>
      <c r="D42" s="56" t="s">
        <v>31</v>
      </c>
      <c r="E42" s="56">
        <v>569</v>
      </c>
      <c r="F42" s="32"/>
      <c r="G42" s="32"/>
      <c r="H42" s="118">
        <v>562</v>
      </c>
      <c r="I42" s="119">
        <v>556</v>
      </c>
      <c r="J42" s="118">
        <v>574</v>
      </c>
      <c r="K42" s="118"/>
      <c r="L42" s="118">
        <v>566</v>
      </c>
      <c r="M42" s="118">
        <v>566</v>
      </c>
      <c r="N42" s="118"/>
      <c r="O42" s="118"/>
      <c r="P42" s="118"/>
      <c r="Q42" s="118"/>
      <c r="R42" s="118"/>
      <c r="S42" s="118">
        <v>574</v>
      </c>
      <c r="T42" s="118"/>
      <c r="U42" s="19">
        <v>2842</v>
      </c>
      <c r="V42" s="25">
        <v>570</v>
      </c>
      <c r="W42" s="19">
        <f t="shared" si="0"/>
        <v>568.6666666666666</v>
      </c>
      <c r="X42" s="19"/>
      <c r="Y42" s="19"/>
      <c r="Z42" s="19">
        <f t="shared" si="1"/>
        <v>568.6666666666666</v>
      </c>
      <c r="AA42" s="19" t="s">
        <v>38</v>
      </c>
    </row>
    <row r="43" spans="1:27" s="79" customFormat="1" ht="15.75">
      <c r="A43" s="24">
        <v>39</v>
      </c>
      <c r="B43" s="44" t="s">
        <v>404</v>
      </c>
      <c r="C43" s="117">
        <v>34988</v>
      </c>
      <c r="D43" s="24" t="s">
        <v>59</v>
      </c>
      <c r="E43" s="24">
        <v>574</v>
      </c>
      <c r="F43" s="24"/>
      <c r="G43" s="24"/>
      <c r="H43" s="24">
        <v>578</v>
      </c>
      <c r="I43" s="38">
        <v>565</v>
      </c>
      <c r="J43" s="38" t="s">
        <v>955</v>
      </c>
      <c r="K43" s="38"/>
      <c r="L43" s="38">
        <v>564</v>
      </c>
      <c r="M43" s="38">
        <v>566</v>
      </c>
      <c r="N43" s="38"/>
      <c r="O43" s="38"/>
      <c r="P43" s="38"/>
      <c r="Q43" s="38">
        <v>571</v>
      </c>
      <c r="R43" s="39">
        <v>557</v>
      </c>
      <c r="S43" s="24"/>
      <c r="T43" s="24"/>
      <c r="U43" s="25">
        <v>2843.25</v>
      </c>
      <c r="V43" s="25">
        <v>568.5</v>
      </c>
      <c r="W43" s="25">
        <f t="shared" si="0"/>
        <v>568.625</v>
      </c>
      <c r="X43" s="25"/>
      <c r="Y43" s="25"/>
      <c r="Z43" s="25">
        <f t="shared" si="1"/>
        <v>568.625</v>
      </c>
      <c r="AA43" s="25" t="s">
        <v>38</v>
      </c>
    </row>
    <row r="44" spans="1:27" ht="15.75">
      <c r="A44" s="24">
        <v>40</v>
      </c>
      <c r="B44" s="128" t="s">
        <v>350</v>
      </c>
      <c r="C44" s="106" t="s">
        <v>351</v>
      </c>
      <c r="D44" s="106" t="s">
        <v>189</v>
      </c>
      <c r="E44" s="18">
        <v>575</v>
      </c>
      <c r="F44" s="18"/>
      <c r="G44" s="18"/>
      <c r="H44" s="18">
        <v>558</v>
      </c>
      <c r="I44" s="41">
        <v>562</v>
      </c>
      <c r="J44" s="40">
        <v>568</v>
      </c>
      <c r="K44" s="40"/>
      <c r="L44" s="40">
        <v>571</v>
      </c>
      <c r="M44" s="40">
        <v>570</v>
      </c>
      <c r="N44" s="40"/>
      <c r="O44" s="40">
        <v>565</v>
      </c>
      <c r="P44" s="40"/>
      <c r="Q44" s="40"/>
      <c r="R44" s="40"/>
      <c r="S44" s="40">
        <v>570</v>
      </c>
      <c r="T44" s="40"/>
      <c r="U44" s="19">
        <v>2844</v>
      </c>
      <c r="V44" s="25">
        <v>567.5</v>
      </c>
      <c r="W44" s="19">
        <f t="shared" si="0"/>
        <v>568.5833333333334</v>
      </c>
      <c r="X44" s="19"/>
      <c r="Y44" s="19"/>
      <c r="Z44" s="19">
        <f t="shared" si="1"/>
        <v>568.5833333333334</v>
      </c>
      <c r="AA44" s="19" t="s">
        <v>38</v>
      </c>
    </row>
    <row r="45" spans="1:27" s="21" customFormat="1" ht="15.75">
      <c r="A45" s="18">
        <v>41</v>
      </c>
      <c r="B45" s="44" t="s">
        <v>422</v>
      </c>
      <c r="C45" s="117">
        <v>33820</v>
      </c>
      <c r="D45" s="24" t="s">
        <v>26</v>
      </c>
      <c r="E45" s="24">
        <v>561</v>
      </c>
      <c r="F45" s="24"/>
      <c r="G45" s="24"/>
      <c r="H45" s="24">
        <v>569</v>
      </c>
      <c r="I45" s="38">
        <v>573</v>
      </c>
      <c r="J45" s="39">
        <v>557</v>
      </c>
      <c r="K45" s="38"/>
      <c r="L45" s="38">
        <v>571</v>
      </c>
      <c r="M45" s="38">
        <v>562</v>
      </c>
      <c r="N45" s="38"/>
      <c r="O45" s="38"/>
      <c r="P45" s="38"/>
      <c r="Q45" s="38">
        <v>566</v>
      </c>
      <c r="R45" s="38">
        <v>570</v>
      </c>
      <c r="S45" s="24"/>
      <c r="T45" s="24"/>
      <c r="U45" s="25">
        <v>2842</v>
      </c>
      <c r="V45" s="25">
        <v>568</v>
      </c>
      <c r="W45" s="25">
        <f t="shared" si="0"/>
        <v>568.3333333333334</v>
      </c>
      <c r="X45" s="25"/>
      <c r="Y45" s="25"/>
      <c r="Z45" s="25">
        <f t="shared" si="1"/>
        <v>568.3333333333334</v>
      </c>
      <c r="AA45" s="25" t="s">
        <v>38</v>
      </c>
    </row>
    <row r="46" spans="1:27" ht="15.75">
      <c r="A46" s="24">
        <v>42</v>
      </c>
      <c r="B46" s="32" t="s">
        <v>442</v>
      </c>
      <c r="C46" s="116">
        <v>36040</v>
      </c>
      <c r="D46" s="18" t="s">
        <v>49</v>
      </c>
      <c r="E46" s="18">
        <v>567</v>
      </c>
      <c r="F46" s="18"/>
      <c r="G46" s="18"/>
      <c r="H46" s="40">
        <v>566</v>
      </c>
      <c r="I46" s="40">
        <v>565</v>
      </c>
      <c r="J46" s="40">
        <v>567</v>
      </c>
      <c r="K46" s="40"/>
      <c r="L46" s="41">
        <v>562</v>
      </c>
      <c r="M46" s="40">
        <v>566</v>
      </c>
      <c r="N46" s="40"/>
      <c r="O46" s="40"/>
      <c r="P46" s="40"/>
      <c r="Q46" s="40"/>
      <c r="R46" s="40"/>
      <c r="S46" s="40">
        <v>575</v>
      </c>
      <c r="T46" s="40"/>
      <c r="U46" s="19">
        <v>2839</v>
      </c>
      <c r="V46" s="19">
        <v>570.5</v>
      </c>
      <c r="W46" s="19">
        <f t="shared" si="0"/>
        <v>568.25</v>
      </c>
      <c r="X46" s="19"/>
      <c r="Y46" s="19"/>
      <c r="Z46" s="19">
        <f t="shared" si="1"/>
        <v>568.25</v>
      </c>
      <c r="AA46" s="19" t="s">
        <v>38</v>
      </c>
    </row>
    <row r="47" spans="1:27" ht="15.75">
      <c r="A47" s="24">
        <v>43</v>
      </c>
      <c r="B47" s="84" t="s">
        <v>686</v>
      </c>
      <c r="C47" s="83" t="s">
        <v>687</v>
      </c>
      <c r="D47" s="18" t="s">
        <v>31</v>
      </c>
      <c r="E47" s="118">
        <v>566</v>
      </c>
      <c r="F47" s="43"/>
      <c r="G47" s="43"/>
      <c r="H47" s="118">
        <v>567</v>
      </c>
      <c r="I47" s="118">
        <v>566</v>
      </c>
      <c r="J47" s="119">
        <v>566</v>
      </c>
      <c r="K47" s="118"/>
      <c r="L47" s="118">
        <v>567</v>
      </c>
      <c r="M47" s="118">
        <v>573</v>
      </c>
      <c r="N47" s="118"/>
      <c r="O47" s="118"/>
      <c r="P47" s="118"/>
      <c r="Q47" s="118"/>
      <c r="R47" s="118"/>
      <c r="S47" s="118"/>
      <c r="T47" s="118"/>
      <c r="U47" s="19">
        <v>2839</v>
      </c>
      <c r="V47" s="25">
        <f>(L47+M47)/2</f>
        <v>570</v>
      </c>
      <c r="W47" s="19">
        <f t="shared" si="0"/>
        <v>568.1666666666666</v>
      </c>
      <c r="X47" s="19"/>
      <c r="Y47" s="19"/>
      <c r="Z47" s="19">
        <f t="shared" si="1"/>
        <v>568.1666666666666</v>
      </c>
      <c r="AA47" s="19" t="s">
        <v>38</v>
      </c>
    </row>
    <row r="48" spans="1:27" ht="15.75">
      <c r="A48" s="24">
        <v>44</v>
      </c>
      <c r="B48" s="44" t="s">
        <v>971</v>
      </c>
      <c r="C48" s="24" t="s">
        <v>972</v>
      </c>
      <c r="D48" s="24" t="s">
        <v>55</v>
      </c>
      <c r="E48" s="38">
        <v>570</v>
      </c>
      <c r="F48" s="38"/>
      <c r="G48" s="38"/>
      <c r="H48" s="38">
        <v>569</v>
      </c>
      <c r="I48" s="38">
        <v>565</v>
      </c>
      <c r="J48" s="38">
        <v>570</v>
      </c>
      <c r="K48" s="38"/>
      <c r="L48" s="39">
        <v>564</v>
      </c>
      <c r="M48" s="38">
        <v>565</v>
      </c>
      <c r="N48" s="38"/>
      <c r="O48" s="38"/>
      <c r="P48" s="38"/>
      <c r="Q48" s="38"/>
      <c r="R48" s="38"/>
      <c r="S48" s="38"/>
      <c r="T48" s="38"/>
      <c r="U48" s="25">
        <v>2839</v>
      </c>
      <c r="V48" s="25">
        <v>567.5</v>
      </c>
      <c r="W48" s="25">
        <f t="shared" si="0"/>
        <v>567.75</v>
      </c>
      <c r="X48" s="25"/>
      <c r="Y48" s="25"/>
      <c r="Z48" s="25">
        <f t="shared" si="1"/>
        <v>567.75</v>
      </c>
      <c r="AA48" s="25" t="s">
        <v>38</v>
      </c>
    </row>
    <row r="49" spans="1:27" ht="15.75">
      <c r="A49" s="24">
        <v>45</v>
      </c>
      <c r="B49" s="44" t="s">
        <v>1019</v>
      </c>
      <c r="C49" s="24" t="s">
        <v>677</v>
      </c>
      <c r="D49" s="24" t="s">
        <v>626</v>
      </c>
      <c r="E49" s="39">
        <v>559</v>
      </c>
      <c r="F49" s="38"/>
      <c r="G49" s="38"/>
      <c r="H49" s="38">
        <v>567</v>
      </c>
      <c r="I49" s="38">
        <v>566</v>
      </c>
      <c r="J49" s="38">
        <v>570</v>
      </c>
      <c r="K49" s="38"/>
      <c r="L49" s="38">
        <v>567</v>
      </c>
      <c r="M49" s="38">
        <v>568</v>
      </c>
      <c r="N49" s="38"/>
      <c r="O49" s="38"/>
      <c r="P49" s="38"/>
      <c r="Q49" s="38"/>
      <c r="R49" s="38"/>
      <c r="S49" s="38"/>
      <c r="T49" s="38"/>
      <c r="U49" s="25">
        <v>2838</v>
      </c>
      <c r="V49" s="25">
        <f>(L49+M49)/2</f>
        <v>567.5</v>
      </c>
      <c r="W49" s="19">
        <f t="shared" si="0"/>
        <v>567.5833333333334</v>
      </c>
      <c r="X49" s="19"/>
      <c r="Y49" s="19"/>
      <c r="Z49" s="19">
        <f t="shared" si="1"/>
        <v>567.5833333333334</v>
      </c>
      <c r="AA49" s="19" t="s">
        <v>38</v>
      </c>
    </row>
    <row r="50" spans="1:27" s="21" customFormat="1" ht="15.75">
      <c r="A50" s="18">
        <v>46</v>
      </c>
      <c r="B50" s="128" t="s">
        <v>1027</v>
      </c>
      <c r="C50" s="106" t="s">
        <v>1028</v>
      </c>
      <c r="D50" s="106" t="s">
        <v>133</v>
      </c>
      <c r="E50" s="40">
        <v>570</v>
      </c>
      <c r="F50" s="40"/>
      <c r="G50" s="40"/>
      <c r="H50" s="41">
        <v>556</v>
      </c>
      <c r="I50" s="40">
        <v>558</v>
      </c>
      <c r="J50" s="40">
        <v>568</v>
      </c>
      <c r="K50" s="40"/>
      <c r="L50" s="40">
        <v>575</v>
      </c>
      <c r="M50" s="40">
        <v>564</v>
      </c>
      <c r="N50" s="40"/>
      <c r="O50" s="40"/>
      <c r="P50" s="40"/>
      <c r="Q50" s="40"/>
      <c r="R50" s="40"/>
      <c r="S50" s="40"/>
      <c r="T50" s="40"/>
      <c r="U50" s="19">
        <v>2835</v>
      </c>
      <c r="V50" s="25">
        <f>(L50+M50)/2</f>
        <v>569.5</v>
      </c>
      <c r="W50" s="19">
        <f t="shared" si="0"/>
        <v>567.4166666666666</v>
      </c>
      <c r="X50" s="19"/>
      <c r="Y50" s="19"/>
      <c r="Z50" s="19">
        <f t="shared" si="1"/>
        <v>567.4166666666666</v>
      </c>
      <c r="AA50" s="19" t="s">
        <v>38</v>
      </c>
    </row>
    <row r="51" spans="1:27" s="21" customFormat="1" ht="15.75">
      <c r="A51" s="18">
        <v>47</v>
      </c>
      <c r="B51" s="129" t="s">
        <v>1014</v>
      </c>
      <c r="C51" s="130" t="s">
        <v>75</v>
      </c>
      <c r="D51" s="130" t="s">
        <v>133</v>
      </c>
      <c r="E51" s="38">
        <v>568</v>
      </c>
      <c r="F51" s="38"/>
      <c r="G51" s="38"/>
      <c r="H51" s="38">
        <v>561</v>
      </c>
      <c r="I51" s="39" t="s">
        <v>172</v>
      </c>
      <c r="J51" s="38">
        <v>568</v>
      </c>
      <c r="K51" s="38"/>
      <c r="L51" s="38">
        <v>569</v>
      </c>
      <c r="M51" s="38">
        <v>568</v>
      </c>
      <c r="N51" s="38"/>
      <c r="O51" s="38"/>
      <c r="P51" s="38"/>
      <c r="Q51" s="38"/>
      <c r="R51" s="38"/>
      <c r="S51" s="38"/>
      <c r="T51" s="38"/>
      <c r="U51" s="25">
        <v>2834</v>
      </c>
      <c r="V51" s="25">
        <f>(L51+M51)/2</f>
        <v>568.5</v>
      </c>
      <c r="W51" s="19">
        <f t="shared" si="0"/>
        <v>567.0833333333334</v>
      </c>
      <c r="X51" s="19"/>
      <c r="Y51" s="19"/>
      <c r="Z51" s="19">
        <f t="shared" si="1"/>
        <v>567.0833333333334</v>
      </c>
      <c r="AA51" s="19" t="s">
        <v>38</v>
      </c>
    </row>
    <row r="52" spans="1:27" s="31" customFormat="1" ht="15.75">
      <c r="A52" s="18">
        <v>48</v>
      </c>
      <c r="B52" s="84" t="s">
        <v>1047</v>
      </c>
      <c r="C52" s="83" t="s">
        <v>1048</v>
      </c>
      <c r="D52" s="18" t="s">
        <v>49</v>
      </c>
      <c r="E52" s="118">
        <v>567</v>
      </c>
      <c r="F52" s="43"/>
      <c r="G52" s="43"/>
      <c r="H52" s="119">
        <v>543</v>
      </c>
      <c r="I52" s="118">
        <v>564</v>
      </c>
      <c r="J52" s="118">
        <v>573</v>
      </c>
      <c r="K52" s="118"/>
      <c r="L52" s="118">
        <v>563</v>
      </c>
      <c r="M52" s="118">
        <v>569</v>
      </c>
      <c r="N52" s="118"/>
      <c r="O52" s="118"/>
      <c r="P52" s="118"/>
      <c r="Q52" s="118"/>
      <c r="R52" s="118"/>
      <c r="S52" s="118"/>
      <c r="T52" s="118"/>
      <c r="U52" s="19">
        <v>2836</v>
      </c>
      <c r="V52" s="25">
        <f>(L52+M52)/2</f>
        <v>566</v>
      </c>
      <c r="W52" s="19">
        <f t="shared" si="0"/>
        <v>567</v>
      </c>
      <c r="X52" s="19"/>
      <c r="Y52" s="19"/>
      <c r="Z52" s="19">
        <f t="shared" si="1"/>
        <v>567</v>
      </c>
      <c r="AA52" s="19" t="s">
        <v>38</v>
      </c>
    </row>
    <row r="53" spans="1:27" s="21" customFormat="1" ht="15.75">
      <c r="A53" s="18">
        <v>49</v>
      </c>
      <c r="B53" s="44" t="s">
        <v>324</v>
      </c>
      <c r="C53" s="24" t="s">
        <v>325</v>
      </c>
      <c r="D53" s="24" t="s">
        <v>52</v>
      </c>
      <c r="E53" s="38">
        <v>574</v>
      </c>
      <c r="F53" s="38"/>
      <c r="G53" s="38"/>
      <c r="H53" s="38">
        <v>559</v>
      </c>
      <c r="I53" s="38">
        <v>563</v>
      </c>
      <c r="J53" s="38">
        <v>566</v>
      </c>
      <c r="K53" s="38"/>
      <c r="L53" s="38"/>
      <c r="M53" s="38">
        <v>571</v>
      </c>
      <c r="N53" s="38"/>
      <c r="O53" s="38"/>
      <c r="P53" s="38"/>
      <c r="Q53" s="38"/>
      <c r="R53" s="38"/>
      <c r="S53" s="38"/>
      <c r="T53" s="38"/>
      <c r="U53" s="25">
        <v>2833</v>
      </c>
      <c r="V53" s="25">
        <v>568.5</v>
      </c>
      <c r="W53" s="25">
        <f t="shared" si="0"/>
        <v>566.9166666666666</v>
      </c>
      <c r="X53" s="25"/>
      <c r="Y53" s="25"/>
      <c r="Z53" s="25">
        <f>(W53+X53+Y53)</f>
        <v>566.9166666666666</v>
      </c>
      <c r="AA53" s="25" t="s">
        <v>38</v>
      </c>
    </row>
    <row r="54" spans="1:27" ht="15.75">
      <c r="A54" s="24">
        <v>50</v>
      </c>
      <c r="B54" s="44" t="s">
        <v>425</v>
      </c>
      <c r="C54" s="117">
        <v>34387</v>
      </c>
      <c r="D54" s="24" t="s">
        <v>31</v>
      </c>
      <c r="E54" s="38">
        <v>570</v>
      </c>
      <c r="F54" s="38"/>
      <c r="G54" s="38"/>
      <c r="H54" s="39">
        <v>562</v>
      </c>
      <c r="I54" s="38">
        <v>563</v>
      </c>
      <c r="J54" s="38">
        <v>568</v>
      </c>
      <c r="K54" s="38"/>
      <c r="L54" s="38">
        <v>565</v>
      </c>
      <c r="M54" s="38">
        <v>568</v>
      </c>
      <c r="N54" s="38"/>
      <c r="O54" s="38"/>
      <c r="P54" s="38"/>
      <c r="Q54" s="38"/>
      <c r="R54" s="38"/>
      <c r="S54" s="38"/>
      <c r="T54" s="38"/>
      <c r="U54" s="25">
        <v>2834</v>
      </c>
      <c r="V54" s="25">
        <f>(L54+M54)/2</f>
        <v>566.5</v>
      </c>
      <c r="W54" s="25">
        <f t="shared" si="0"/>
        <v>566.75</v>
      </c>
      <c r="X54" s="25"/>
      <c r="Y54" s="25"/>
      <c r="Z54" s="25">
        <f>(W54+X54+Y54)</f>
        <v>566.75</v>
      </c>
      <c r="AA54" s="25" t="s">
        <v>38</v>
      </c>
    </row>
    <row r="55" spans="1:27" s="21" customFormat="1" ht="15.75">
      <c r="A55" s="18">
        <v>51</v>
      </c>
      <c r="B55" s="84" t="s">
        <v>1045</v>
      </c>
      <c r="C55" s="83" t="s">
        <v>1046</v>
      </c>
      <c r="D55" s="18" t="s">
        <v>692</v>
      </c>
      <c r="E55" s="118">
        <v>570</v>
      </c>
      <c r="F55" s="43"/>
      <c r="G55" s="43"/>
      <c r="H55" s="119">
        <v>544</v>
      </c>
      <c r="I55" s="118">
        <v>566</v>
      </c>
      <c r="J55" s="118">
        <v>569</v>
      </c>
      <c r="K55" s="118"/>
      <c r="L55" s="118">
        <v>562</v>
      </c>
      <c r="M55" s="118">
        <v>567</v>
      </c>
      <c r="N55" s="118"/>
      <c r="O55" s="118"/>
      <c r="P55" s="118"/>
      <c r="Q55" s="118"/>
      <c r="R55" s="118"/>
      <c r="S55" s="118"/>
      <c r="T55" s="118"/>
      <c r="U55" s="19">
        <v>2834</v>
      </c>
      <c r="V55" s="25">
        <f>(L55+M55)/2</f>
        <v>564.5</v>
      </c>
      <c r="W55" s="19">
        <f t="shared" si="0"/>
        <v>566.4166666666666</v>
      </c>
      <c r="X55" s="19"/>
      <c r="Y55" s="19"/>
      <c r="Z55" s="19">
        <f aca="true" t="shared" si="2" ref="Z55:Z86">(W55+Y55)</f>
        <v>566.4166666666666</v>
      </c>
      <c r="AA55" s="19" t="s">
        <v>38</v>
      </c>
    </row>
    <row r="56" spans="1:27" ht="15.75">
      <c r="A56" s="24">
        <v>52</v>
      </c>
      <c r="B56" s="47" t="s">
        <v>1343</v>
      </c>
      <c r="C56" s="46" t="s">
        <v>1344</v>
      </c>
      <c r="D56" s="46" t="s">
        <v>55</v>
      </c>
      <c r="E56" s="38">
        <v>565</v>
      </c>
      <c r="F56" s="38"/>
      <c r="G56" s="38"/>
      <c r="H56" s="39">
        <v>559</v>
      </c>
      <c r="I56" s="38">
        <v>569</v>
      </c>
      <c r="J56" s="38">
        <v>567</v>
      </c>
      <c r="K56" s="38"/>
      <c r="L56" s="38">
        <v>564</v>
      </c>
      <c r="M56" s="38">
        <v>567</v>
      </c>
      <c r="N56" s="38"/>
      <c r="O56" s="38"/>
      <c r="P56" s="38"/>
      <c r="Q56" s="38"/>
      <c r="R56" s="38"/>
      <c r="S56" s="38"/>
      <c r="T56" s="38"/>
      <c r="U56" s="78">
        <v>2832</v>
      </c>
      <c r="V56" s="78">
        <v>565.5</v>
      </c>
      <c r="W56" s="19">
        <f t="shared" si="0"/>
        <v>566.25</v>
      </c>
      <c r="X56" s="78"/>
      <c r="Y56" s="78"/>
      <c r="Z56" s="19">
        <f t="shared" si="2"/>
        <v>566.25</v>
      </c>
      <c r="AA56" s="142" t="s">
        <v>38</v>
      </c>
    </row>
    <row r="57" spans="1:27" s="21" customFormat="1" ht="15.75">
      <c r="A57" s="18">
        <v>53</v>
      </c>
      <c r="B57" s="44" t="s">
        <v>254</v>
      </c>
      <c r="C57" s="117">
        <v>34418</v>
      </c>
      <c r="D57" s="24" t="s">
        <v>49</v>
      </c>
      <c r="E57" s="24">
        <v>574</v>
      </c>
      <c r="F57" s="24"/>
      <c r="G57" s="24"/>
      <c r="H57" s="39">
        <v>563</v>
      </c>
      <c r="I57" s="38">
        <v>566</v>
      </c>
      <c r="J57" s="38">
        <v>564</v>
      </c>
      <c r="K57" s="38"/>
      <c r="L57" s="38">
        <v>565</v>
      </c>
      <c r="M57" s="38">
        <v>570</v>
      </c>
      <c r="N57" s="38"/>
      <c r="O57" s="38"/>
      <c r="P57" s="38"/>
      <c r="Q57" s="38">
        <v>564</v>
      </c>
      <c r="R57" s="24"/>
      <c r="S57" s="24"/>
      <c r="T57" s="24"/>
      <c r="U57" s="25">
        <v>2829</v>
      </c>
      <c r="V57" s="25">
        <v>567</v>
      </c>
      <c r="W57" s="25">
        <f t="shared" si="0"/>
        <v>566</v>
      </c>
      <c r="X57" s="25"/>
      <c r="Y57" s="25"/>
      <c r="Z57" s="25">
        <f t="shared" si="2"/>
        <v>566</v>
      </c>
      <c r="AA57" s="25" t="s">
        <v>38</v>
      </c>
    </row>
    <row r="58" spans="1:27" s="21" customFormat="1" ht="15.75">
      <c r="A58" s="18">
        <v>54</v>
      </c>
      <c r="B58" s="44" t="s">
        <v>962</v>
      </c>
      <c r="C58" s="117">
        <v>33698</v>
      </c>
      <c r="D58" s="24" t="s">
        <v>549</v>
      </c>
      <c r="E58" s="144">
        <v>559</v>
      </c>
      <c r="F58" s="24"/>
      <c r="G58" s="24"/>
      <c r="H58" s="24">
        <v>567</v>
      </c>
      <c r="I58" s="38">
        <v>569</v>
      </c>
      <c r="J58" s="38">
        <v>564</v>
      </c>
      <c r="K58" s="38"/>
      <c r="L58" s="39">
        <v>560</v>
      </c>
      <c r="M58" s="38">
        <v>568</v>
      </c>
      <c r="N58" s="38"/>
      <c r="O58" s="38"/>
      <c r="P58" s="38"/>
      <c r="Q58" s="38">
        <v>567</v>
      </c>
      <c r="R58" s="38">
        <v>563</v>
      </c>
      <c r="S58" s="24"/>
      <c r="T58" s="24"/>
      <c r="U58" s="25">
        <v>2831</v>
      </c>
      <c r="V58" s="25">
        <v>565</v>
      </c>
      <c r="W58" s="25">
        <f t="shared" si="0"/>
        <v>566</v>
      </c>
      <c r="X58" s="25"/>
      <c r="Y58" s="25"/>
      <c r="Z58" s="25">
        <f t="shared" si="2"/>
        <v>566</v>
      </c>
      <c r="AA58" s="25" t="s">
        <v>38</v>
      </c>
    </row>
    <row r="59" spans="1:27" s="21" customFormat="1" ht="15.75">
      <c r="A59" s="18">
        <v>55</v>
      </c>
      <c r="B59" s="107" t="s">
        <v>435</v>
      </c>
      <c r="C59" s="108" t="s">
        <v>436</v>
      </c>
      <c r="D59" s="24" t="s">
        <v>59</v>
      </c>
      <c r="E59" s="132">
        <v>553</v>
      </c>
      <c r="F59" s="113"/>
      <c r="G59" s="113"/>
      <c r="H59" s="131">
        <v>566</v>
      </c>
      <c r="I59" s="131">
        <v>563</v>
      </c>
      <c r="J59" s="131">
        <v>567</v>
      </c>
      <c r="K59" s="131"/>
      <c r="L59" s="131">
        <v>563</v>
      </c>
      <c r="M59" s="131">
        <v>570</v>
      </c>
      <c r="N59" s="131"/>
      <c r="O59" s="131"/>
      <c r="P59" s="131"/>
      <c r="Q59" s="131"/>
      <c r="R59" s="131"/>
      <c r="S59" s="131"/>
      <c r="T59" s="131"/>
      <c r="U59" s="25">
        <v>2829</v>
      </c>
      <c r="V59" s="25">
        <f>(L59+M59)/2</f>
        <v>566.5</v>
      </c>
      <c r="W59" s="25">
        <f t="shared" si="0"/>
        <v>565.9166666666666</v>
      </c>
      <c r="X59" s="25"/>
      <c r="Y59" s="25"/>
      <c r="Z59" s="25">
        <f t="shared" si="2"/>
        <v>565.9166666666666</v>
      </c>
      <c r="AA59" s="25" t="s">
        <v>38</v>
      </c>
    </row>
    <row r="60" spans="1:27" s="21" customFormat="1" ht="15.75">
      <c r="A60" s="18">
        <v>56</v>
      </c>
      <c r="B60" s="84" t="s">
        <v>1049</v>
      </c>
      <c r="C60" s="83" t="s">
        <v>1050</v>
      </c>
      <c r="D60" s="18" t="s">
        <v>49</v>
      </c>
      <c r="E60" s="119">
        <v>555</v>
      </c>
      <c r="F60" s="43"/>
      <c r="G60" s="43"/>
      <c r="H60" s="118">
        <v>564</v>
      </c>
      <c r="I60" s="118">
        <v>564</v>
      </c>
      <c r="J60" s="118">
        <v>563</v>
      </c>
      <c r="K60" s="118"/>
      <c r="L60" s="118">
        <v>572</v>
      </c>
      <c r="M60" s="118">
        <v>564</v>
      </c>
      <c r="N60" s="118"/>
      <c r="O60" s="118"/>
      <c r="P60" s="118"/>
      <c r="Q60" s="118"/>
      <c r="R60" s="118"/>
      <c r="S60" s="118"/>
      <c r="T60" s="118"/>
      <c r="U60" s="19">
        <v>2827</v>
      </c>
      <c r="V60" s="25">
        <f>(L60+M60)/2</f>
        <v>568</v>
      </c>
      <c r="W60" s="19">
        <f t="shared" si="0"/>
        <v>565.8333333333334</v>
      </c>
      <c r="X60" s="19"/>
      <c r="Y60" s="19"/>
      <c r="Z60" s="19">
        <f t="shared" si="2"/>
        <v>565.8333333333334</v>
      </c>
      <c r="AA60" s="19" t="s">
        <v>38</v>
      </c>
    </row>
    <row r="61" spans="1:27" ht="15.75">
      <c r="A61" s="24">
        <v>57</v>
      </c>
      <c r="B61" s="44" t="s">
        <v>352</v>
      </c>
      <c r="C61" s="115">
        <v>34727</v>
      </c>
      <c r="D61" s="24" t="s">
        <v>26</v>
      </c>
      <c r="E61" s="38" t="s">
        <v>955</v>
      </c>
      <c r="F61" s="38"/>
      <c r="G61" s="38"/>
      <c r="H61" s="38">
        <v>559</v>
      </c>
      <c r="I61" s="38">
        <v>565</v>
      </c>
      <c r="J61" s="39">
        <v>558</v>
      </c>
      <c r="K61" s="38"/>
      <c r="L61" s="38">
        <v>559</v>
      </c>
      <c r="M61" s="38">
        <v>569</v>
      </c>
      <c r="N61" s="38"/>
      <c r="O61" s="38"/>
      <c r="P61" s="38"/>
      <c r="Q61" s="38"/>
      <c r="R61" s="38"/>
      <c r="S61" s="38"/>
      <c r="T61" s="38"/>
      <c r="U61" s="25">
        <v>2829.25</v>
      </c>
      <c r="V61" s="25">
        <f>(L61+M61)/2</f>
        <v>564</v>
      </c>
      <c r="W61" s="25">
        <f t="shared" si="0"/>
        <v>565.5416666666666</v>
      </c>
      <c r="X61" s="25"/>
      <c r="Y61" s="25"/>
      <c r="Z61" s="25">
        <f t="shared" si="2"/>
        <v>565.5416666666666</v>
      </c>
      <c r="AA61" s="25" t="s">
        <v>38</v>
      </c>
    </row>
    <row r="62" spans="1:27" s="21" customFormat="1" ht="15.75">
      <c r="A62" s="18">
        <v>58</v>
      </c>
      <c r="B62" s="129" t="s">
        <v>313</v>
      </c>
      <c r="C62" s="130" t="s">
        <v>314</v>
      </c>
      <c r="D62" s="130" t="s">
        <v>31</v>
      </c>
      <c r="E62" s="38">
        <v>555</v>
      </c>
      <c r="F62" s="38"/>
      <c r="G62" s="38"/>
      <c r="H62" s="38">
        <v>567</v>
      </c>
      <c r="I62" s="38">
        <v>571</v>
      </c>
      <c r="J62" s="38">
        <v>562</v>
      </c>
      <c r="K62" s="38"/>
      <c r="L62" s="38">
        <v>571</v>
      </c>
      <c r="M62" s="39">
        <v>522</v>
      </c>
      <c r="N62" s="39"/>
      <c r="O62" s="39"/>
      <c r="P62" s="39"/>
      <c r="Q62" s="39"/>
      <c r="R62" s="39"/>
      <c r="S62" s="39"/>
      <c r="T62" s="39"/>
      <c r="U62" s="25">
        <v>2826</v>
      </c>
      <c r="V62" s="25">
        <v>566.5</v>
      </c>
      <c r="W62" s="25">
        <f t="shared" si="0"/>
        <v>565.4166666666666</v>
      </c>
      <c r="X62" s="25"/>
      <c r="Y62" s="25"/>
      <c r="Z62" s="25">
        <f t="shared" si="2"/>
        <v>565.4166666666666</v>
      </c>
      <c r="AA62" s="25" t="s">
        <v>38</v>
      </c>
    </row>
    <row r="63" spans="1:27" s="21" customFormat="1" ht="15.75">
      <c r="A63" s="18">
        <v>59</v>
      </c>
      <c r="B63" s="32" t="s">
        <v>961</v>
      </c>
      <c r="C63" s="116">
        <v>35616</v>
      </c>
      <c r="D63" s="18" t="s">
        <v>55</v>
      </c>
      <c r="E63" s="40">
        <v>559</v>
      </c>
      <c r="F63" s="40"/>
      <c r="G63" s="40"/>
      <c r="H63" s="40">
        <v>574</v>
      </c>
      <c r="I63" s="40">
        <v>557</v>
      </c>
      <c r="J63" s="41">
        <v>555</v>
      </c>
      <c r="K63" s="40"/>
      <c r="L63" s="40">
        <v>562</v>
      </c>
      <c r="M63" s="40">
        <v>571</v>
      </c>
      <c r="N63" s="40"/>
      <c r="O63" s="40"/>
      <c r="P63" s="40"/>
      <c r="Q63" s="40"/>
      <c r="R63" s="40"/>
      <c r="S63" s="40"/>
      <c r="T63" s="40"/>
      <c r="U63" s="19">
        <v>2823</v>
      </c>
      <c r="V63" s="25">
        <f>(L63+M63)/2</f>
        <v>566.5</v>
      </c>
      <c r="W63" s="19">
        <f t="shared" si="0"/>
        <v>564.9166666666666</v>
      </c>
      <c r="X63" s="19"/>
      <c r="Y63" s="19"/>
      <c r="Z63" s="19">
        <f t="shared" si="2"/>
        <v>564.9166666666666</v>
      </c>
      <c r="AA63" s="19" t="s">
        <v>38</v>
      </c>
    </row>
    <row r="64" spans="1:27" s="21" customFormat="1" ht="15.75">
      <c r="A64" s="18">
        <v>60</v>
      </c>
      <c r="B64" s="57" t="s">
        <v>690</v>
      </c>
      <c r="C64" s="59" t="s">
        <v>691</v>
      </c>
      <c r="D64" s="18" t="s">
        <v>1044</v>
      </c>
      <c r="E64" s="40">
        <v>564</v>
      </c>
      <c r="F64" s="43"/>
      <c r="G64" s="43"/>
      <c r="H64" s="119">
        <v>555</v>
      </c>
      <c r="I64" s="118">
        <v>560</v>
      </c>
      <c r="J64" s="118">
        <v>575</v>
      </c>
      <c r="K64" s="118"/>
      <c r="L64" s="118">
        <v>563</v>
      </c>
      <c r="M64" s="118">
        <v>564</v>
      </c>
      <c r="N64" s="118"/>
      <c r="O64" s="118"/>
      <c r="P64" s="118"/>
      <c r="Q64" s="118"/>
      <c r="R64" s="118"/>
      <c r="S64" s="118"/>
      <c r="T64" s="118"/>
      <c r="U64" s="19">
        <v>2826</v>
      </c>
      <c r="V64" s="25">
        <f>(L64+M64)/2</f>
        <v>563.5</v>
      </c>
      <c r="W64" s="19">
        <f t="shared" si="0"/>
        <v>564.9166666666666</v>
      </c>
      <c r="X64" s="19"/>
      <c r="Y64" s="19"/>
      <c r="Z64" s="19">
        <f t="shared" si="2"/>
        <v>564.9166666666666</v>
      </c>
      <c r="AA64" s="19" t="s">
        <v>38</v>
      </c>
    </row>
    <row r="65" spans="1:27" s="21" customFormat="1" ht="15.75">
      <c r="A65" s="18">
        <v>61</v>
      </c>
      <c r="B65" s="44" t="s">
        <v>977</v>
      </c>
      <c r="C65" s="24" t="s">
        <v>978</v>
      </c>
      <c r="D65" s="24" t="s">
        <v>207</v>
      </c>
      <c r="E65" s="38">
        <v>565</v>
      </c>
      <c r="F65" s="38"/>
      <c r="G65" s="38"/>
      <c r="H65" s="38"/>
      <c r="I65" s="38">
        <v>570</v>
      </c>
      <c r="J65" s="38">
        <v>556</v>
      </c>
      <c r="K65" s="38"/>
      <c r="L65" s="38">
        <v>565</v>
      </c>
      <c r="M65" s="38">
        <v>567</v>
      </c>
      <c r="N65" s="38"/>
      <c r="O65" s="38"/>
      <c r="P65" s="38"/>
      <c r="Q65" s="38"/>
      <c r="R65" s="38"/>
      <c r="S65" s="38"/>
      <c r="T65" s="38"/>
      <c r="U65" s="25">
        <v>2823</v>
      </c>
      <c r="V65" s="25">
        <f>(L65+M65)/2</f>
        <v>566</v>
      </c>
      <c r="W65" s="25">
        <f t="shared" si="0"/>
        <v>564.8333333333334</v>
      </c>
      <c r="X65" s="25"/>
      <c r="Y65" s="25"/>
      <c r="Z65" s="25">
        <f t="shared" si="2"/>
        <v>564.8333333333334</v>
      </c>
      <c r="AA65" s="25" t="s">
        <v>38</v>
      </c>
    </row>
    <row r="66" spans="1:27" s="21" customFormat="1" ht="15.75">
      <c r="A66" s="18">
        <v>62</v>
      </c>
      <c r="B66" s="84" t="s">
        <v>979</v>
      </c>
      <c r="C66" s="18" t="s">
        <v>980</v>
      </c>
      <c r="D66" s="18" t="s">
        <v>205</v>
      </c>
      <c r="E66" s="40">
        <v>572</v>
      </c>
      <c r="F66" s="40"/>
      <c r="G66" s="40"/>
      <c r="H66" s="40">
        <v>563</v>
      </c>
      <c r="I66" s="40">
        <v>567</v>
      </c>
      <c r="J66" s="40">
        <v>564</v>
      </c>
      <c r="K66" s="40"/>
      <c r="L66" s="40">
        <v>560</v>
      </c>
      <c r="M66" s="41">
        <v>560</v>
      </c>
      <c r="N66" s="41"/>
      <c r="O66" s="41"/>
      <c r="P66" s="41"/>
      <c r="Q66" s="41"/>
      <c r="R66" s="41"/>
      <c r="S66" s="41"/>
      <c r="T66" s="41"/>
      <c r="U66" s="19">
        <v>2826</v>
      </c>
      <c r="V66" s="19">
        <v>562</v>
      </c>
      <c r="W66" s="19">
        <f t="shared" si="0"/>
        <v>564.6666666666666</v>
      </c>
      <c r="X66" s="19"/>
      <c r="Y66" s="19"/>
      <c r="Z66" s="19">
        <f t="shared" si="2"/>
        <v>564.6666666666666</v>
      </c>
      <c r="AA66" s="19" t="s">
        <v>38</v>
      </c>
    </row>
    <row r="67" spans="1:27" s="21" customFormat="1" ht="15.75">
      <c r="A67" s="18">
        <v>63</v>
      </c>
      <c r="B67" s="32" t="s">
        <v>460</v>
      </c>
      <c r="C67" s="18" t="s">
        <v>273</v>
      </c>
      <c r="D67" s="18" t="s">
        <v>133</v>
      </c>
      <c r="E67" s="18">
        <v>569</v>
      </c>
      <c r="F67" s="18"/>
      <c r="G67" s="18"/>
      <c r="H67" s="40">
        <v>563</v>
      </c>
      <c r="I67" s="41">
        <v>559</v>
      </c>
      <c r="J67" s="40">
        <v>565</v>
      </c>
      <c r="K67" s="40"/>
      <c r="L67" s="40">
        <v>563</v>
      </c>
      <c r="M67" s="40">
        <v>563</v>
      </c>
      <c r="N67" s="40"/>
      <c r="O67" s="40"/>
      <c r="P67" s="40"/>
      <c r="Q67" s="40"/>
      <c r="R67" s="40"/>
      <c r="S67" s="40">
        <v>564</v>
      </c>
      <c r="T67" s="40"/>
      <c r="U67" s="19">
        <v>2818</v>
      </c>
      <c r="V67" s="25">
        <v>563.5</v>
      </c>
      <c r="W67" s="19">
        <f t="shared" si="0"/>
        <v>563.5833333333334</v>
      </c>
      <c r="X67" s="19"/>
      <c r="Y67" s="19"/>
      <c r="Z67" s="19">
        <f t="shared" si="2"/>
        <v>563.5833333333334</v>
      </c>
      <c r="AA67" s="19" t="s">
        <v>38</v>
      </c>
    </row>
    <row r="68" spans="1:27" s="21" customFormat="1" ht="15.75">
      <c r="A68" s="18">
        <v>64</v>
      </c>
      <c r="B68" s="84" t="s">
        <v>1042</v>
      </c>
      <c r="C68" s="83" t="s">
        <v>1043</v>
      </c>
      <c r="D68" s="18" t="s">
        <v>692</v>
      </c>
      <c r="E68" s="119">
        <v>558</v>
      </c>
      <c r="F68" s="43"/>
      <c r="G68" s="43"/>
      <c r="H68" s="118">
        <v>563</v>
      </c>
      <c r="I68" s="118">
        <v>562</v>
      </c>
      <c r="J68" s="118">
        <v>575</v>
      </c>
      <c r="K68" s="118"/>
      <c r="L68" s="118">
        <v>561</v>
      </c>
      <c r="M68" s="118">
        <v>560</v>
      </c>
      <c r="N68" s="118"/>
      <c r="O68" s="118"/>
      <c r="P68" s="118"/>
      <c r="Q68" s="118"/>
      <c r="R68" s="118"/>
      <c r="S68" s="118"/>
      <c r="T68" s="118"/>
      <c r="U68" s="19">
        <v>2821</v>
      </c>
      <c r="V68" s="25">
        <f>(L68+M68)/2</f>
        <v>560.5</v>
      </c>
      <c r="W68" s="19">
        <f t="shared" si="0"/>
        <v>563.5833333333334</v>
      </c>
      <c r="X68" s="19"/>
      <c r="Y68" s="19"/>
      <c r="Z68" s="19">
        <f t="shared" si="2"/>
        <v>563.5833333333334</v>
      </c>
      <c r="AA68" s="19" t="s">
        <v>38</v>
      </c>
    </row>
    <row r="69" spans="1:27" s="21" customFormat="1" ht="15.75">
      <c r="A69" s="18">
        <v>65</v>
      </c>
      <c r="B69" s="128" t="s">
        <v>987</v>
      </c>
      <c r="C69" s="106" t="s">
        <v>988</v>
      </c>
      <c r="D69" s="106" t="s">
        <v>205</v>
      </c>
      <c r="E69" s="41" t="s">
        <v>172</v>
      </c>
      <c r="F69" s="40"/>
      <c r="G69" s="40"/>
      <c r="H69" s="40">
        <v>562</v>
      </c>
      <c r="I69" s="40">
        <v>561</v>
      </c>
      <c r="J69" s="40">
        <v>566</v>
      </c>
      <c r="K69" s="40"/>
      <c r="L69" s="40">
        <v>565</v>
      </c>
      <c r="M69" s="40">
        <v>562</v>
      </c>
      <c r="N69" s="40"/>
      <c r="O69" s="40"/>
      <c r="P69" s="40"/>
      <c r="Q69" s="40"/>
      <c r="R69" s="40"/>
      <c r="S69" s="40"/>
      <c r="T69" s="40"/>
      <c r="U69" s="19">
        <v>2816</v>
      </c>
      <c r="V69" s="25">
        <f>(L69+M69)/2</f>
        <v>563.5</v>
      </c>
      <c r="W69" s="19">
        <f aca="true" t="shared" si="3" ref="W69:W123">(U69+V69)/6</f>
        <v>563.25</v>
      </c>
      <c r="X69" s="19"/>
      <c r="Y69" s="19"/>
      <c r="Z69" s="19">
        <f t="shared" si="2"/>
        <v>563.25</v>
      </c>
      <c r="AA69" s="19" t="s">
        <v>38</v>
      </c>
    </row>
    <row r="70" spans="1:27" s="21" customFormat="1" ht="15.75">
      <c r="A70" s="18">
        <v>66</v>
      </c>
      <c r="B70" s="128" t="s">
        <v>989</v>
      </c>
      <c r="C70" s="106" t="s">
        <v>455</v>
      </c>
      <c r="D70" s="106" t="s">
        <v>165</v>
      </c>
      <c r="E70" s="18">
        <v>560</v>
      </c>
      <c r="F70" s="18"/>
      <c r="G70" s="18"/>
      <c r="H70" s="41">
        <v>552</v>
      </c>
      <c r="I70" s="40">
        <v>569</v>
      </c>
      <c r="J70" s="40">
        <v>563</v>
      </c>
      <c r="K70" s="40"/>
      <c r="L70" s="40">
        <v>567</v>
      </c>
      <c r="M70" s="40">
        <v>563</v>
      </c>
      <c r="N70" s="40"/>
      <c r="O70" s="40"/>
      <c r="P70" s="40"/>
      <c r="Q70" s="40"/>
      <c r="R70" s="40"/>
      <c r="S70" s="40">
        <v>557</v>
      </c>
      <c r="T70" s="40"/>
      <c r="U70" s="19">
        <v>2819</v>
      </c>
      <c r="V70" s="25">
        <v>560</v>
      </c>
      <c r="W70" s="19">
        <f t="shared" si="3"/>
        <v>563.1666666666666</v>
      </c>
      <c r="X70" s="19"/>
      <c r="Y70" s="19"/>
      <c r="Z70" s="19">
        <f t="shared" si="2"/>
        <v>563.1666666666666</v>
      </c>
      <c r="AA70" s="19" t="s">
        <v>38</v>
      </c>
    </row>
    <row r="71" spans="1:27" s="21" customFormat="1" ht="15.75">
      <c r="A71" s="18">
        <v>67</v>
      </c>
      <c r="B71" s="44" t="s">
        <v>1030</v>
      </c>
      <c r="C71" s="117">
        <v>28296</v>
      </c>
      <c r="D71" s="24" t="s">
        <v>379</v>
      </c>
      <c r="E71" s="38">
        <v>563</v>
      </c>
      <c r="F71" s="38"/>
      <c r="G71" s="38"/>
      <c r="H71" s="38">
        <v>569</v>
      </c>
      <c r="I71" s="39">
        <v>558</v>
      </c>
      <c r="J71" s="38">
        <v>561</v>
      </c>
      <c r="K71" s="38"/>
      <c r="L71" s="38">
        <v>560</v>
      </c>
      <c r="M71" s="38">
        <v>560</v>
      </c>
      <c r="N71" s="38"/>
      <c r="O71" s="38"/>
      <c r="P71" s="38"/>
      <c r="Q71" s="38"/>
      <c r="R71" s="38"/>
      <c r="S71" s="38"/>
      <c r="T71" s="38"/>
      <c r="U71" s="25">
        <v>2813</v>
      </c>
      <c r="V71" s="25">
        <f>(L71+M71)/2</f>
        <v>560</v>
      </c>
      <c r="W71" s="19">
        <f t="shared" si="3"/>
        <v>562.1666666666666</v>
      </c>
      <c r="X71" s="19"/>
      <c r="Y71" s="19"/>
      <c r="Z71" s="19">
        <f t="shared" si="2"/>
        <v>562.1666666666666</v>
      </c>
      <c r="AA71" s="19" t="s">
        <v>38</v>
      </c>
    </row>
    <row r="72" spans="1:27" s="21" customFormat="1" ht="15.75">
      <c r="A72" s="18">
        <v>68</v>
      </c>
      <c r="B72" s="32" t="s">
        <v>1033</v>
      </c>
      <c r="C72" s="18" t="s">
        <v>1034</v>
      </c>
      <c r="D72" s="18" t="s">
        <v>26</v>
      </c>
      <c r="E72" s="40">
        <v>566</v>
      </c>
      <c r="F72" s="43"/>
      <c r="G72" s="43"/>
      <c r="H72" s="43"/>
      <c r="I72" s="40">
        <v>562</v>
      </c>
      <c r="J72" s="40">
        <v>557</v>
      </c>
      <c r="K72" s="40"/>
      <c r="L72" s="40">
        <v>562</v>
      </c>
      <c r="M72" s="40">
        <v>563</v>
      </c>
      <c r="N72" s="40"/>
      <c r="O72" s="40"/>
      <c r="P72" s="40"/>
      <c r="Q72" s="40"/>
      <c r="R72" s="40"/>
      <c r="S72" s="40"/>
      <c r="T72" s="40"/>
      <c r="U72" s="19">
        <v>2810</v>
      </c>
      <c r="V72" s="25">
        <f>(L72+M72)/2</f>
        <v>562.5</v>
      </c>
      <c r="W72" s="19">
        <f t="shared" si="3"/>
        <v>562.0833333333334</v>
      </c>
      <c r="X72" s="19"/>
      <c r="Y72" s="19"/>
      <c r="Z72" s="19">
        <f t="shared" si="2"/>
        <v>562.0833333333334</v>
      </c>
      <c r="AA72" s="19" t="s">
        <v>38</v>
      </c>
    </row>
    <row r="73" spans="1:27" s="21" customFormat="1" ht="15.75">
      <c r="A73" s="18">
        <v>69</v>
      </c>
      <c r="B73" s="84" t="s">
        <v>1051</v>
      </c>
      <c r="C73" s="83" t="s">
        <v>903</v>
      </c>
      <c r="D73" s="18" t="s">
        <v>227</v>
      </c>
      <c r="E73" s="118">
        <v>566</v>
      </c>
      <c r="F73" s="43"/>
      <c r="G73" s="43"/>
      <c r="H73" s="118">
        <v>556</v>
      </c>
      <c r="I73" s="118">
        <v>552</v>
      </c>
      <c r="J73" s="118">
        <v>562</v>
      </c>
      <c r="K73" s="118"/>
      <c r="L73" s="118">
        <v>570</v>
      </c>
      <c r="M73" s="119">
        <v>551</v>
      </c>
      <c r="N73" s="119"/>
      <c r="O73" s="119"/>
      <c r="P73" s="119"/>
      <c r="Q73" s="119"/>
      <c r="R73" s="119"/>
      <c r="S73" s="119"/>
      <c r="T73" s="119"/>
      <c r="U73" s="19">
        <v>2806</v>
      </c>
      <c r="V73" s="19">
        <v>566</v>
      </c>
      <c r="W73" s="19">
        <f t="shared" si="3"/>
        <v>562</v>
      </c>
      <c r="X73" s="19"/>
      <c r="Y73" s="19"/>
      <c r="Z73" s="19">
        <f t="shared" si="2"/>
        <v>562</v>
      </c>
      <c r="AA73" s="19" t="s">
        <v>38</v>
      </c>
    </row>
    <row r="74" spans="1:27" s="21" customFormat="1" ht="15.75">
      <c r="A74" s="18">
        <v>70</v>
      </c>
      <c r="B74" s="32" t="s">
        <v>984</v>
      </c>
      <c r="C74" s="18" t="s">
        <v>985</v>
      </c>
      <c r="D74" s="18" t="s">
        <v>133</v>
      </c>
      <c r="E74" s="40">
        <v>558</v>
      </c>
      <c r="F74" s="40"/>
      <c r="G74" s="40"/>
      <c r="H74" s="40">
        <v>565</v>
      </c>
      <c r="I74" s="41">
        <v>544</v>
      </c>
      <c r="J74" s="40">
        <v>565</v>
      </c>
      <c r="K74" s="40"/>
      <c r="L74" s="40">
        <v>563</v>
      </c>
      <c r="M74" s="40">
        <v>559</v>
      </c>
      <c r="N74" s="40"/>
      <c r="O74" s="40"/>
      <c r="P74" s="40"/>
      <c r="Q74" s="40"/>
      <c r="R74" s="40"/>
      <c r="S74" s="40"/>
      <c r="T74" s="40"/>
      <c r="U74" s="19">
        <v>2810</v>
      </c>
      <c r="V74" s="25">
        <f>(L74+M74)/2</f>
        <v>561</v>
      </c>
      <c r="W74" s="19">
        <f t="shared" si="3"/>
        <v>561.8333333333334</v>
      </c>
      <c r="X74" s="19"/>
      <c r="Y74" s="19"/>
      <c r="Z74" s="19">
        <f t="shared" si="2"/>
        <v>561.8333333333334</v>
      </c>
      <c r="AA74" s="19" t="s">
        <v>38</v>
      </c>
    </row>
    <row r="75" spans="1:27" s="21" customFormat="1" ht="15.75">
      <c r="A75" s="18">
        <v>71</v>
      </c>
      <c r="B75" s="32" t="s">
        <v>437</v>
      </c>
      <c r="C75" s="116">
        <v>35968</v>
      </c>
      <c r="D75" s="18" t="s">
        <v>55</v>
      </c>
      <c r="E75" s="40">
        <v>572</v>
      </c>
      <c r="F75" s="40"/>
      <c r="G75" s="40"/>
      <c r="H75" s="40">
        <v>559</v>
      </c>
      <c r="I75" s="40">
        <v>557</v>
      </c>
      <c r="J75" s="40">
        <v>559</v>
      </c>
      <c r="K75" s="40"/>
      <c r="L75" s="41">
        <v>549</v>
      </c>
      <c r="M75" s="40">
        <v>563</v>
      </c>
      <c r="N75" s="40"/>
      <c r="O75" s="40"/>
      <c r="P75" s="40"/>
      <c r="Q75" s="40"/>
      <c r="R75" s="40"/>
      <c r="S75" s="40"/>
      <c r="T75" s="40"/>
      <c r="U75" s="19">
        <v>2810</v>
      </c>
      <c r="V75" s="19">
        <v>561</v>
      </c>
      <c r="W75" s="19">
        <f t="shared" si="3"/>
        <v>561.8333333333334</v>
      </c>
      <c r="X75" s="19"/>
      <c r="Y75" s="19"/>
      <c r="Z75" s="19">
        <f t="shared" si="2"/>
        <v>561.8333333333334</v>
      </c>
      <c r="AA75" s="19" t="s">
        <v>38</v>
      </c>
    </row>
    <row r="76" spans="1:27" s="21" customFormat="1" ht="15.75">
      <c r="A76" s="18">
        <v>72</v>
      </c>
      <c r="B76" s="32" t="s">
        <v>1021</v>
      </c>
      <c r="C76" s="18" t="s">
        <v>681</v>
      </c>
      <c r="D76" s="18" t="s">
        <v>59</v>
      </c>
      <c r="E76" s="18">
        <v>559</v>
      </c>
      <c r="F76" s="18"/>
      <c r="G76" s="18"/>
      <c r="H76" s="18">
        <v>561</v>
      </c>
      <c r="I76" s="40">
        <v>568</v>
      </c>
      <c r="J76" s="40">
        <v>566</v>
      </c>
      <c r="K76" s="40"/>
      <c r="L76" s="41">
        <v>555</v>
      </c>
      <c r="M76" s="40">
        <v>561</v>
      </c>
      <c r="N76" s="40"/>
      <c r="O76" s="40">
        <v>560</v>
      </c>
      <c r="P76" s="40"/>
      <c r="Q76" s="40"/>
      <c r="R76" s="40">
        <v>556</v>
      </c>
      <c r="S76" s="18"/>
      <c r="T76" s="18"/>
      <c r="U76" s="19">
        <v>2811</v>
      </c>
      <c r="V76" s="19">
        <v>558</v>
      </c>
      <c r="W76" s="19">
        <f t="shared" si="3"/>
        <v>561.5</v>
      </c>
      <c r="X76" s="19"/>
      <c r="Y76" s="19"/>
      <c r="Z76" s="19">
        <f t="shared" si="2"/>
        <v>561.5</v>
      </c>
      <c r="AA76" s="19" t="s">
        <v>38</v>
      </c>
    </row>
    <row r="77" spans="1:27" s="21" customFormat="1" ht="15.75">
      <c r="A77" s="18">
        <v>73</v>
      </c>
      <c r="B77" s="128" t="s">
        <v>463</v>
      </c>
      <c r="C77" s="106" t="s">
        <v>464</v>
      </c>
      <c r="D77" s="106" t="s">
        <v>49</v>
      </c>
      <c r="E77" s="40">
        <v>559</v>
      </c>
      <c r="F77" s="40"/>
      <c r="G77" s="40"/>
      <c r="H77" s="41">
        <v>548</v>
      </c>
      <c r="I77" s="40">
        <v>563</v>
      </c>
      <c r="J77" s="40">
        <v>571</v>
      </c>
      <c r="K77" s="40"/>
      <c r="L77" s="40">
        <v>557</v>
      </c>
      <c r="M77" s="40">
        <v>560</v>
      </c>
      <c r="N77" s="40"/>
      <c r="O77" s="40"/>
      <c r="P77" s="40"/>
      <c r="Q77" s="40"/>
      <c r="R77" s="40"/>
      <c r="S77" s="40"/>
      <c r="T77" s="40"/>
      <c r="U77" s="19">
        <v>2810</v>
      </c>
      <c r="V77" s="25">
        <f>(L77+M77)/2</f>
        <v>558.5</v>
      </c>
      <c r="W77" s="19">
        <f t="shared" si="3"/>
        <v>561.4166666666666</v>
      </c>
      <c r="X77" s="19"/>
      <c r="Y77" s="19"/>
      <c r="Z77" s="19">
        <f t="shared" si="2"/>
        <v>561.4166666666666</v>
      </c>
      <c r="AA77" s="19" t="s">
        <v>38</v>
      </c>
    </row>
    <row r="78" spans="1:27" s="21" customFormat="1" ht="15.75">
      <c r="A78" s="18">
        <v>74</v>
      </c>
      <c r="B78" s="84" t="s">
        <v>1052</v>
      </c>
      <c r="C78" s="83" t="s">
        <v>1053</v>
      </c>
      <c r="D78" s="18" t="s">
        <v>26</v>
      </c>
      <c r="E78" s="118">
        <v>555</v>
      </c>
      <c r="F78" s="43"/>
      <c r="G78" s="43"/>
      <c r="H78" s="118">
        <v>564</v>
      </c>
      <c r="I78" s="118">
        <v>563</v>
      </c>
      <c r="J78" s="119">
        <v>553</v>
      </c>
      <c r="K78" s="118"/>
      <c r="L78" s="118">
        <v>569</v>
      </c>
      <c r="M78" s="118">
        <v>555</v>
      </c>
      <c r="N78" s="118"/>
      <c r="O78" s="118"/>
      <c r="P78" s="118"/>
      <c r="Q78" s="118"/>
      <c r="R78" s="118"/>
      <c r="S78" s="118"/>
      <c r="T78" s="118"/>
      <c r="U78" s="19">
        <v>2806</v>
      </c>
      <c r="V78" s="25">
        <f>(L78+M78)/2</f>
        <v>562</v>
      </c>
      <c r="W78" s="19">
        <f t="shared" si="3"/>
        <v>561.3333333333334</v>
      </c>
      <c r="X78" s="19"/>
      <c r="Y78" s="19"/>
      <c r="Z78" s="19">
        <f t="shared" si="2"/>
        <v>561.3333333333334</v>
      </c>
      <c r="AA78" s="19" t="s">
        <v>38</v>
      </c>
    </row>
    <row r="79" spans="1:27" s="21" customFormat="1" ht="15.75">
      <c r="A79" s="18">
        <v>75</v>
      </c>
      <c r="B79" s="128" t="s">
        <v>1003</v>
      </c>
      <c r="C79" s="106" t="s">
        <v>1004</v>
      </c>
      <c r="D79" s="106" t="s">
        <v>133</v>
      </c>
      <c r="E79" s="40">
        <v>562</v>
      </c>
      <c r="F79" s="40"/>
      <c r="G79" s="40"/>
      <c r="H79" s="40">
        <v>560</v>
      </c>
      <c r="I79" s="40">
        <v>564</v>
      </c>
      <c r="J79" s="41">
        <v>555</v>
      </c>
      <c r="K79" s="40"/>
      <c r="L79" s="40">
        <v>556</v>
      </c>
      <c r="M79" s="40">
        <v>564</v>
      </c>
      <c r="N79" s="40"/>
      <c r="O79" s="40"/>
      <c r="P79" s="40"/>
      <c r="Q79" s="40"/>
      <c r="R79" s="40"/>
      <c r="S79" s="40"/>
      <c r="T79" s="40"/>
      <c r="U79" s="19">
        <v>2806</v>
      </c>
      <c r="V79" s="25">
        <f>(L79+M79)/2</f>
        <v>560</v>
      </c>
      <c r="W79" s="19">
        <f t="shared" si="3"/>
        <v>561</v>
      </c>
      <c r="X79" s="19"/>
      <c r="Y79" s="19"/>
      <c r="Z79" s="19">
        <f t="shared" si="2"/>
        <v>561</v>
      </c>
      <c r="AA79" s="19" t="s">
        <v>38</v>
      </c>
    </row>
    <row r="80" spans="1:27" s="21" customFormat="1" ht="15.75">
      <c r="A80" s="18">
        <v>76</v>
      </c>
      <c r="B80" s="32" t="s">
        <v>995</v>
      </c>
      <c r="C80" s="18" t="s">
        <v>996</v>
      </c>
      <c r="D80" s="18" t="s">
        <v>26</v>
      </c>
      <c r="E80" s="40">
        <v>561</v>
      </c>
      <c r="F80" s="40"/>
      <c r="G80" s="40"/>
      <c r="H80" s="40">
        <v>564</v>
      </c>
      <c r="I80" s="40">
        <v>559</v>
      </c>
      <c r="J80" s="40">
        <v>561</v>
      </c>
      <c r="K80" s="40"/>
      <c r="L80" s="41">
        <v>556</v>
      </c>
      <c r="M80" s="40">
        <v>560</v>
      </c>
      <c r="N80" s="40"/>
      <c r="O80" s="40"/>
      <c r="P80" s="40"/>
      <c r="Q80" s="40"/>
      <c r="R80" s="40"/>
      <c r="S80" s="40"/>
      <c r="T80" s="40"/>
      <c r="U80" s="19">
        <v>2805</v>
      </c>
      <c r="V80" s="19">
        <v>560.5</v>
      </c>
      <c r="W80" s="19">
        <f t="shared" si="3"/>
        <v>560.9166666666666</v>
      </c>
      <c r="X80" s="19"/>
      <c r="Y80" s="19"/>
      <c r="Z80" s="19">
        <f t="shared" si="2"/>
        <v>560.9166666666666</v>
      </c>
      <c r="AA80" s="19" t="s">
        <v>38</v>
      </c>
    </row>
    <row r="81" spans="1:27" s="21" customFormat="1" ht="15.75">
      <c r="A81" s="18">
        <v>77</v>
      </c>
      <c r="B81" s="44" t="s">
        <v>448</v>
      </c>
      <c r="C81" s="117">
        <v>34307</v>
      </c>
      <c r="D81" s="24" t="s">
        <v>59</v>
      </c>
      <c r="E81" s="24"/>
      <c r="F81" s="24"/>
      <c r="G81" s="24"/>
      <c r="H81" s="38">
        <v>563</v>
      </c>
      <c r="I81" s="38">
        <v>558</v>
      </c>
      <c r="J81" s="38">
        <v>573</v>
      </c>
      <c r="K81" s="38"/>
      <c r="L81" s="38">
        <v>554</v>
      </c>
      <c r="M81" s="38">
        <v>560</v>
      </c>
      <c r="N81" s="38"/>
      <c r="O81" s="38"/>
      <c r="P81" s="38"/>
      <c r="Q81" s="38"/>
      <c r="R81" s="38"/>
      <c r="S81" s="38"/>
      <c r="T81" s="38"/>
      <c r="U81" s="25">
        <v>2808</v>
      </c>
      <c r="V81" s="25">
        <f>(L81+M81)/2</f>
        <v>557</v>
      </c>
      <c r="W81" s="19">
        <f t="shared" si="3"/>
        <v>560.8333333333334</v>
      </c>
      <c r="X81" s="19"/>
      <c r="Y81" s="19"/>
      <c r="Z81" s="19">
        <f t="shared" si="2"/>
        <v>560.8333333333334</v>
      </c>
      <c r="AA81" s="19" t="s">
        <v>38</v>
      </c>
    </row>
    <row r="82" spans="1:27" s="21" customFormat="1" ht="15.75">
      <c r="A82" s="18">
        <v>78</v>
      </c>
      <c r="B82" s="32" t="s">
        <v>347</v>
      </c>
      <c r="C82" s="116">
        <v>35404</v>
      </c>
      <c r="D82" s="18" t="s">
        <v>288</v>
      </c>
      <c r="E82" s="18">
        <v>559</v>
      </c>
      <c r="F82" s="18"/>
      <c r="G82" s="18"/>
      <c r="H82" s="18">
        <v>564</v>
      </c>
      <c r="I82" s="18">
        <v>569</v>
      </c>
      <c r="J82" s="40">
        <v>566</v>
      </c>
      <c r="K82" s="40"/>
      <c r="L82" s="40">
        <v>562</v>
      </c>
      <c r="M82" s="40">
        <v>558</v>
      </c>
      <c r="N82" s="41"/>
      <c r="O82" s="40">
        <v>556</v>
      </c>
      <c r="P82" s="40"/>
      <c r="Q82" s="40"/>
      <c r="R82" s="40">
        <v>562</v>
      </c>
      <c r="S82" s="41">
        <v>554</v>
      </c>
      <c r="T82" s="41"/>
      <c r="U82" s="19">
        <v>2804</v>
      </c>
      <c r="V82" s="19">
        <v>559</v>
      </c>
      <c r="W82" s="19">
        <f t="shared" si="3"/>
        <v>560.5</v>
      </c>
      <c r="X82" s="19"/>
      <c r="Y82" s="19"/>
      <c r="Z82" s="19">
        <f t="shared" si="2"/>
        <v>560.5</v>
      </c>
      <c r="AA82" s="19" t="s">
        <v>38</v>
      </c>
    </row>
    <row r="83" spans="1:27" s="21" customFormat="1" ht="15.75">
      <c r="A83" s="18">
        <v>79</v>
      </c>
      <c r="B83" s="32" t="s">
        <v>997</v>
      </c>
      <c r="C83" s="18" t="s">
        <v>462</v>
      </c>
      <c r="D83" s="18" t="s">
        <v>49</v>
      </c>
      <c r="E83" s="40">
        <v>563</v>
      </c>
      <c r="F83" s="40"/>
      <c r="G83" s="40"/>
      <c r="H83" s="40">
        <v>556</v>
      </c>
      <c r="I83" s="40">
        <v>565</v>
      </c>
      <c r="J83" s="40">
        <v>554</v>
      </c>
      <c r="K83" s="40"/>
      <c r="L83" s="40">
        <v>564</v>
      </c>
      <c r="M83" s="41" t="s">
        <v>172</v>
      </c>
      <c r="N83" s="41"/>
      <c r="O83" s="41"/>
      <c r="P83" s="41"/>
      <c r="Q83" s="41"/>
      <c r="R83" s="41"/>
      <c r="S83" s="41"/>
      <c r="T83" s="41"/>
      <c r="U83" s="19">
        <v>2802</v>
      </c>
      <c r="V83" s="19">
        <v>559</v>
      </c>
      <c r="W83" s="19">
        <f t="shared" si="3"/>
        <v>560.1666666666666</v>
      </c>
      <c r="X83" s="19"/>
      <c r="Y83" s="19"/>
      <c r="Z83" s="19">
        <f t="shared" si="2"/>
        <v>560.1666666666666</v>
      </c>
      <c r="AA83" s="19" t="s">
        <v>38</v>
      </c>
    </row>
    <row r="84" spans="1:27" s="21" customFormat="1" ht="15.75">
      <c r="A84" s="18">
        <v>80</v>
      </c>
      <c r="B84" s="84" t="s">
        <v>1037</v>
      </c>
      <c r="C84" s="83" t="s">
        <v>1034</v>
      </c>
      <c r="D84" s="18" t="s">
        <v>26</v>
      </c>
      <c r="E84" s="40">
        <v>559</v>
      </c>
      <c r="F84" s="43"/>
      <c r="G84" s="43"/>
      <c r="H84" s="118">
        <v>556</v>
      </c>
      <c r="I84" s="119">
        <v>519</v>
      </c>
      <c r="J84" s="118">
        <v>559</v>
      </c>
      <c r="K84" s="118"/>
      <c r="L84" s="118">
        <v>562</v>
      </c>
      <c r="M84" s="118">
        <v>562</v>
      </c>
      <c r="N84" s="118"/>
      <c r="O84" s="118"/>
      <c r="P84" s="118"/>
      <c r="Q84" s="118"/>
      <c r="R84" s="118"/>
      <c r="S84" s="118"/>
      <c r="T84" s="118"/>
      <c r="U84" s="19">
        <v>2798</v>
      </c>
      <c r="V84" s="25">
        <f>(L84+M84)/2</f>
        <v>562</v>
      </c>
      <c r="W84" s="19">
        <f t="shared" si="3"/>
        <v>560</v>
      </c>
      <c r="X84" s="19"/>
      <c r="Y84" s="19"/>
      <c r="Z84" s="19">
        <f t="shared" si="2"/>
        <v>560</v>
      </c>
      <c r="AA84" s="19" t="s">
        <v>38</v>
      </c>
    </row>
    <row r="85" spans="1:27" ht="15.75">
      <c r="A85" s="24">
        <v>81</v>
      </c>
      <c r="B85" s="32" t="s">
        <v>990</v>
      </c>
      <c r="C85" s="18" t="s">
        <v>991</v>
      </c>
      <c r="D85" s="18" t="s">
        <v>205</v>
      </c>
      <c r="E85" s="40">
        <v>562</v>
      </c>
      <c r="F85" s="40"/>
      <c r="G85" s="40"/>
      <c r="H85" s="40"/>
      <c r="I85" s="40">
        <v>556</v>
      </c>
      <c r="J85" s="40">
        <v>562</v>
      </c>
      <c r="K85" s="40"/>
      <c r="L85" s="40">
        <v>556</v>
      </c>
      <c r="M85" s="40">
        <v>563</v>
      </c>
      <c r="N85" s="40"/>
      <c r="O85" s="40"/>
      <c r="P85" s="40"/>
      <c r="Q85" s="40"/>
      <c r="R85" s="40"/>
      <c r="S85" s="40"/>
      <c r="T85" s="40"/>
      <c r="U85" s="19">
        <v>2799</v>
      </c>
      <c r="V85" s="25">
        <f>(L85+M85)/2</f>
        <v>559.5</v>
      </c>
      <c r="W85" s="19">
        <f t="shared" si="3"/>
        <v>559.75</v>
      </c>
      <c r="X85" s="19"/>
      <c r="Y85" s="19"/>
      <c r="Z85" s="19">
        <f t="shared" si="2"/>
        <v>559.75</v>
      </c>
      <c r="AA85" s="19" t="s">
        <v>38</v>
      </c>
    </row>
    <row r="86" spans="1:27" ht="15.75">
      <c r="A86" s="24">
        <v>82</v>
      </c>
      <c r="B86" s="32" t="s">
        <v>669</v>
      </c>
      <c r="C86" s="116">
        <v>35179</v>
      </c>
      <c r="D86" s="18" t="s">
        <v>1011</v>
      </c>
      <c r="E86" s="40">
        <v>566</v>
      </c>
      <c r="F86" s="40"/>
      <c r="G86" s="40"/>
      <c r="H86" s="40">
        <v>561</v>
      </c>
      <c r="I86" s="40">
        <v>554</v>
      </c>
      <c r="J86" s="40">
        <v>565</v>
      </c>
      <c r="K86" s="40"/>
      <c r="L86" s="40">
        <v>553</v>
      </c>
      <c r="M86" s="41">
        <v>550</v>
      </c>
      <c r="N86" s="41"/>
      <c r="O86" s="41"/>
      <c r="P86" s="41"/>
      <c r="Q86" s="41"/>
      <c r="R86" s="41"/>
      <c r="S86" s="41"/>
      <c r="T86" s="41"/>
      <c r="U86" s="19">
        <v>2799</v>
      </c>
      <c r="V86" s="19">
        <v>559</v>
      </c>
      <c r="W86" s="19">
        <f t="shared" si="3"/>
        <v>559.6666666666666</v>
      </c>
      <c r="X86" s="19"/>
      <c r="Y86" s="19"/>
      <c r="Z86" s="19">
        <f t="shared" si="2"/>
        <v>559.6666666666666</v>
      </c>
      <c r="AA86" s="19" t="s">
        <v>38</v>
      </c>
    </row>
    <row r="87" spans="1:27" ht="15.75">
      <c r="A87" s="24">
        <v>83</v>
      </c>
      <c r="B87" s="32" t="s">
        <v>1025</v>
      </c>
      <c r="C87" s="18" t="s">
        <v>451</v>
      </c>
      <c r="D87" s="18" t="s">
        <v>446</v>
      </c>
      <c r="E87" s="40">
        <v>554</v>
      </c>
      <c r="F87" s="40"/>
      <c r="G87" s="40"/>
      <c r="H87" s="41">
        <v>554</v>
      </c>
      <c r="I87" s="40">
        <v>564</v>
      </c>
      <c r="J87" s="40">
        <v>563</v>
      </c>
      <c r="K87" s="40"/>
      <c r="L87" s="40">
        <v>557</v>
      </c>
      <c r="M87" s="40">
        <v>561</v>
      </c>
      <c r="N87" s="40"/>
      <c r="O87" s="40"/>
      <c r="P87" s="40"/>
      <c r="Q87" s="40"/>
      <c r="R87" s="40"/>
      <c r="S87" s="40"/>
      <c r="T87" s="40"/>
      <c r="U87" s="19">
        <v>2799</v>
      </c>
      <c r="V87" s="25">
        <f>(L87+M87)/2</f>
        <v>559</v>
      </c>
      <c r="W87" s="19">
        <f t="shared" si="3"/>
        <v>559.6666666666666</v>
      </c>
      <c r="X87" s="19"/>
      <c r="Y87" s="19"/>
      <c r="Z87" s="19">
        <f aca="true" t="shared" si="4" ref="Z87:Z110">(W87+Y87)</f>
        <v>559.6666666666666</v>
      </c>
      <c r="AA87" s="19" t="s">
        <v>38</v>
      </c>
    </row>
    <row r="88" spans="1:27" ht="15.75">
      <c r="A88" s="24">
        <v>84</v>
      </c>
      <c r="B88" s="44" t="s">
        <v>983</v>
      </c>
      <c r="C88" s="117">
        <v>34709</v>
      </c>
      <c r="D88" s="24" t="s">
        <v>49</v>
      </c>
      <c r="E88" s="38">
        <v>569</v>
      </c>
      <c r="F88" s="38"/>
      <c r="G88" s="38"/>
      <c r="H88" s="38">
        <v>554</v>
      </c>
      <c r="I88" s="38">
        <v>558</v>
      </c>
      <c r="J88" s="38">
        <v>561</v>
      </c>
      <c r="K88" s="38"/>
      <c r="L88" s="39">
        <v>552</v>
      </c>
      <c r="M88" s="38">
        <v>555</v>
      </c>
      <c r="N88" s="38"/>
      <c r="O88" s="38"/>
      <c r="P88" s="38"/>
      <c r="Q88" s="38"/>
      <c r="R88" s="38"/>
      <c r="S88" s="38"/>
      <c r="T88" s="38"/>
      <c r="U88" s="25">
        <v>2797</v>
      </c>
      <c r="V88" s="25">
        <v>558</v>
      </c>
      <c r="W88" s="25">
        <f t="shared" si="3"/>
        <v>559.1666666666666</v>
      </c>
      <c r="X88" s="25"/>
      <c r="Y88" s="25"/>
      <c r="Z88" s="25">
        <f t="shared" si="4"/>
        <v>559.1666666666666</v>
      </c>
      <c r="AA88" s="25" t="s">
        <v>38</v>
      </c>
    </row>
    <row r="89" spans="1:27" ht="15.75">
      <c r="A89" s="24">
        <v>85</v>
      </c>
      <c r="B89" s="84" t="s">
        <v>1056</v>
      </c>
      <c r="C89" s="83" t="s">
        <v>1057</v>
      </c>
      <c r="D89" s="18" t="s">
        <v>64</v>
      </c>
      <c r="E89" s="118">
        <v>557</v>
      </c>
      <c r="F89" s="43"/>
      <c r="G89" s="43"/>
      <c r="H89" s="118"/>
      <c r="I89" s="118">
        <v>561</v>
      </c>
      <c r="J89" s="118">
        <v>557</v>
      </c>
      <c r="K89" s="118"/>
      <c r="L89" s="118">
        <v>557</v>
      </c>
      <c r="M89" s="118">
        <v>563</v>
      </c>
      <c r="N89" s="118"/>
      <c r="O89" s="118"/>
      <c r="P89" s="118"/>
      <c r="Q89" s="118"/>
      <c r="R89" s="118"/>
      <c r="S89" s="118"/>
      <c r="T89" s="118"/>
      <c r="U89" s="19">
        <v>2795</v>
      </c>
      <c r="V89" s="25">
        <f>(L89+M89)/2</f>
        <v>560</v>
      </c>
      <c r="W89" s="19">
        <f t="shared" si="3"/>
        <v>559.1666666666666</v>
      </c>
      <c r="X89" s="19"/>
      <c r="Y89" s="19"/>
      <c r="Z89" s="19">
        <f t="shared" si="4"/>
        <v>559.1666666666666</v>
      </c>
      <c r="AA89" s="19" t="s">
        <v>38</v>
      </c>
    </row>
    <row r="90" spans="1:27" ht="15.75">
      <c r="A90" s="24">
        <v>86</v>
      </c>
      <c r="B90" s="129" t="s">
        <v>1009</v>
      </c>
      <c r="C90" s="130" t="s">
        <v>1010</v>
      </c>
      <c r="D90" s="130" t="s">
        <v>49</v>
      </c>
      <c r="E90" s="38">
        <v>567</v>
      </c>
      <c r="F90" s="38"/>
      <c r="G90" s="38"/>
      <c r="H90" s="38">
        <v>560</v>
      </c>
      <c r="I90" s="38">
        <v>558</v>
      </c>
      <c r="J90" s="38">
        <v>557</v>
      </c>
      <c r="K90" s="38"/>
      <c r="L90" s="38">
        <v>556</v>
      </c>
      <c r="M90" s="39">
        <v>548</v>
      </c>
      <c r="N90" s="39"/>
      <c r="O90" s="39"/>
      <c r="P90" s="39"/>
      <c r="Q90" s="39"/>
      <c r="R90" s="39"/>
      <c r="S90" s="39"/>
      <c r="T90" s="39"/>
      <c r="U90" s="25">
        <v>2798</v>
      </c>
      <c r="V90" s="25">
        <v>556.5</v>
      </c>
      <c r="W90" s="19">
        <f t="shared" si="3"/>
        <v>559.0833333333334</v>
      </c>
      <c r="X90" s="19"/>
      <c r="Y90" s="19"/>
      <c r="Z90" s="19">
        <f t="shared" si="4"/>
        <v>559.0833333333334</v>
      </c>
      <c r="AA90" s="19" t="s">
        <v>38</v>
      </c>
    </row>
    <row r="91" spans="1:27" ht="15.75">
      <c r="A91" s="24">
        <v>87</v>
      </c>
      <c r="B91" s="84" t="s">
        <v>1054</v>
      </c>
      <c r="C91" s="83" t="s">
        <v>1055</v>
      </c>
      <c r="D91" s="18" t="s">
        <v>692</v>
      </c>
      <c r="E91" s="119">
        <v>552</v>
      </c>
      <c r="F91" s="43"/>
      <c r="G91" s="43"/>
      <c r="H91" s="118">
        <v>560</v>
      </c>
      <c r="I91" s="118">
        <v>557</v>
      </c>
      <c r="J91" s="118">
        <v>565</v>
      </c>
      <c r="K91" s="118"/>
      <c r="L91" s="118">
        <v>555</v>
      </c>
      <c r="M91" s="118">
        <v>560</v>
      </c>
      <c r="N91" s="118"/>
      <c r="O91" s="118"/>
      <c r="P91" s="118"/>
      <c r="Q91" s="118"/>
      <c r="R91" s="118"/>
      <c r="S91" s="118"/>
      <c r="T91" s="118"/>
      <c r="U91" s="19">
        <v>2797</v>
      </c>
      <c r="V91" s="25">
        <f>(L91+M91)/2</f>
        <v>557.5</v>
      </c>
      <c r="W91" s="19">
        <f t="shared" si="3"/>
        <v>559.0833333333334</v>
      </c>
      <c r="X91" s="19"/>
      <c r="Y91" s="19"/>
      <c r="Z91" s="19">
        <f t="shared" si="4"/>
        <v>559.0833333333334</v>
      </c>
      <c r="AA91" s="19" t="s">
        <v>38</v>
      </c>
    </row>
    <row r="92" spans="1:27" ht="15.75">
      <c r="A92" s="24">
        <v>88</v>
      </c>
      <c r="B92" s="32" t="s">
        <v>695</v>
      </c>
      <c r="C92" s="116" t="s">
        <v>696</v>
      </c>
      <c r="D92" s="18" t="s">
        <v>138</v>
      </c>
      <c r="E92" s="40">
        <v>556</v>
      </c>
      <c r="F92" s="40"/>
      <c r="G92" s="40"/>
      <c r="H92" s="40">
        <v>562</v>
      </c>
      <c r="I92" s="40">
        <v>568</v>
      </c>
      <c r="J92" s="40">
        <v>562</v>
      </c>
      <c r="K92" s="40"/>
      <c r="L92" s="41">
        <v>545</v>
      </c>
      <c r="M92" s="40">
        <v>546</v>
      </c>
      <c r="N92" s="40"/>
      <c r="O92" s="40"/>
      <c r="P92" s="40"/>
      <c r="Q92" s="40"/>
      <c r="R92" s="40"/>
      <c r="S92" s="40"/>
      <c r="T92" s="40"/>
      <c r="U92" s="19">
        <v>2794</v>
      </c>
      <c r="V92" s="19">
        <v>554</v>
      </c>
      <c r="W92" s="19">
        <f t="shared" si="3"/>
        <v>558</v>
      </c>
      <c r="X92" s="19"/>
      <c r="Y92" s="19"/>
      <c r="Z92" s="19">
        <f t="shared" si="4"/>
        <v>558</v>
      </c>
      <c r="AA92" s="19" t="s">
        <v>38</v>
      </c>
    </row>
    <row r="93" spans="1:27" s="21" customFormat="1" ht="15.75">
      <c r="A93" s="18">
        <v>89</v>
      </c>
      <c r="B93" s="32" t="s">
        <v>1012</v>
      </c>
      <c r="C93" s="18" t="s">
        <v>1013</v>
      </c>
      <c r="D93" s="18" t="s">
        <v>49</v>
      </c>
      <c r="E93" s="40">
        <v>555</v>
      </c>
      <c r="F93" s="40"/>
      <c r="G93" s="40"/>
      <c r="H93" s="40">
        <v>563</v>
      </c>
      <c r="I93" s="40">
        <v>549</v>
      </c>
      <c r="J93" s="41">
        <v>549</v>
      </c>
      <c r="K93" s="40"/>
      <c r="L93" s="40">
        <v>566</v>
      </c>
      <c r="M93" s="40">
        <v>554</v>
      </c>
      <c r="N93" s="40"/>
      <c r="O93" s="40"/>
      <c r="P93" s="40"/>
      <c r="Q93" s="40"/>
      <c r="R93" s="40"/>
      <c r="S93" s="40"/>
      <c r="T93" s="40"/>
      <c r="U93" s="19">
        <v>2787</v>
      </c>
      <c r="V93" s="25">
        <f>(L93+M93)/2</f>
        <v>560</v>
      </c>
      <c r="W93" s="19">
        <f t="shared" si="3"/>
        <v>557.8333333333334</v>
      </c>
      <c r="X93" s="19"/>
      <c r="Y93" s="19"/>
      <c r="Z93" s="19">
        <f t="shared" si="4"/>
        <v>557.8333333333334</v>
      </c>
      <c r="AA93" s="19" t="s">
        <v>38</v>
      </c>
    </row>
    <row r="94" spans="1:27" ht="15.75">
      <c r="A94" s="24">
        <v>90</v>
      </c>
      <c r="B94" s="84" t="s">
        <v>1005</v>
      </c>
      <c r="C94" s="18" t="s">
        <v>843</v>
      </c>
      <c r="D94" s="18" t="s">
        <v>49</v>
      </c>
      <c r="E94" s="40">
        <v>557</v>
      </c>
      <c r="F94" s="40"/>
      <c r="G94" s="40"/>
      <c r="H94" s="41">
        <v>550</v>
      </c>
      <c r="I94" s="40">
        <v>556</v>
      </c>
      <c r="J94" s="40">
        <v>566</v>
      </c>
      <c r="K94" s="40"/>
      <c r="L94" s="40">
        <v>552</v>
      </c>
      <c r="M94" s="40">
        <v>559</v>
      </c>
      <c r="N94" s="40"/>
      <c r="O94" s="40"/>
      <c r="P94" s="40"/>
      <c r="Q94" s="40"/>
      <c r="R94" s="40"/>
      <c r="S94" s="40"/>
      <c r="T94" s="40"/>
      <c r="U94" s="19">
        <v>2790</v>
      </c>
      <c r="V94" s="25">
        <f>(L94+M94)/2</f>
        <v>555.5</v>
      </c>
      <c r="W94" s="19">
        <f t="shared" si="3"/>
        <v>557.5833333333334</v>
      </c>
      <c r="X94" s="19"/>
      <c r="Y94" s="19"/>
      <c r="Z94" s="19">
        <f t="shared" si="4"/>
        <v>557.5833333333334</v>
      </c>
      <c r="AA94" s="19" t="s">
        <v>38</v>
      </c>
    </row>
    <row r="95" spans="1:27" ht="15.75">
      <c r="A95" s="24">
        <v>91</v>
      </c>
      <c r="B95" s="32" t="s">
        <v>1000</v>
      </c>
      <c r="C95" s="116">
        <v>35170</v>
      </c>
      <c r="D95" s="18" t="s">
        <v>133</v>
      </c>
      <c r="E95" s="40">
        <v>554</v>
      </c>
      <c r="F95" s="40"/>
      <c r="G95" s="40"/>
      <c r="H95" s="41">
        <v>550</v>
      </c>
      <c r="I95" s="40">
        <v>552</v>
      </c>
      <c r="J95" s="40">
        <v>566</v>
      </c>
      <c r="K95" s="40"/>
      <c r="L95" s="40">
        <v>558</v>
      </c>
      <c r="M95" s="40">
        <v>557</v>
      </c>
      <c r="N95" s="40"/>
      <c r="O95" s="40"/>
      <c r="P95" s="40"/>
      <c r="Q95" s="40"/>
      <c r="R95" s="40"/>
      <c r="S95" s="40"/>
      <c r="T95" s="40"/>
      <c r="U95" s="19">
        <v>2787</v>
      </c>
      <c r="V95" s="25">
        <f>(L95+M95)/2</f>
        <v>557.5</v>
      </c>
      <c r="W95" s="19">
        <f t="shared" si="3"/>
        <v>557.4166666666666</v>
      </c>
      <c r="X95" s="19"/>
      <c r="Y95" s="19"/>
      <c r="Z95" s="19">
        <f t="shared" si="4"/>
        <v>557.4166666666666</v>
      </c>
      <c r="AA95" s="19" t="s">
        <v>38</v>
      </c>
    </row>
    <row r="96" spans="1:27" s="21" customFormat="1" ht="15.75">
      <c r="A96" s="18">
        <v>92</v>
      </c>
      <c r="B96" s="35" t="s">
        <v>1410</v>
      </c>
      <c r="C96" s="34" t="s">
        <v>1411</v>
      </c>
      <c r="D96" s="34" t="s">
        <v>1408</v>
      </c>
      <c r="E96" s="40">
        <v>553</v>
      </c>
      <c r="F96" s="43"/>
      <c r="G96" s="43"/>
      <c r="H96" s="43"/>
      <c r="I96" s="40">
        <v>559</v>
      </c>
      <c r="J96" s="40">
        <v>558</v>
      </c>
      <c r="K96" s="40"/>
      <c r="L96" s="40">
        <v>559</v>
      </c>
      <c r="M96" s="40">
        <v>555</v>
      </c>
      <c r="N96" s="18"/>
      <c r="O96" s="18"/>
      <c r="P96" s="18"/>
      <c r="Q96" s="18"/>
      <c r="R96" s="18"/>
      <c r="S96" s="18"/>
      <c r="T96" s="18"/>
      <c r="U96" s="77">
        <v>2784</v>
      </c>
      <c r="V96" s="77">
        <v>557</v>
      </c>
      <c r="W96" s="19">
        <f t="shared" si="3"/>
        <v>556.8333333333334</v>
      </c>
      <c r="X96" s="77"/>
      <c r="Y96" s="77"/>
      <c r="Z96" s="19">
        <f t="shared" si="4"/>
        <v>556.8333333333334</v>
      </c>
      <c r="AA96" s="19" t="s">
        <v>38</v>
      </c>
    </row>
    <row r="97" spans="1:27" s="21" customFormat="1" ht="15.75">
      <c r="A97" s="18">
        <v>93</v>
      </c>
      <c r="B97" s="32" t="s">
        <v>1022</v>
      </c>
      <c r="C97" s="116">
        <v>35715</v>
      </c>
      <c r="D97" s="18" t="s">
        <v>55</v>
      </c>
      <c r="E97" s="40">
        <v>555</v>
      </c>
      <c r="F97" s="40"/>
      <c r="G97" s="40"/>
      <c r="H97" s="40">
        <v>548</v>
      </c>
      <c r="I97" s="41">
        <v>548</v>
      </c>
      <c r="J97" s="40">
        <v>552</v>
      </c>
      <c r="K97" s="40"/>
      <c r="L97" s="40">
        <v>558</v>
      </c>
      <c r="M97" s="40">
        <v>563</v>
      </c>
      <c r="N97" s="40"/>
      <c r="O97" s="40"/>
      <c r="P97" s="40"/>
      <c r="Q97" s="40"/>
      <c r="R97" s="40"/>
      <c r="S97" s="40"/>
      <c r="T97" s="40"/>
      <c r="U97" s="19">
        <v>2776</v>
      </c>
      <c r="V97" s="25">
        <f>(L97+M97)/2</f>
        <v>560.5</v>
      </c>
      <c r="W97" s="19">
        <f t="shared" si="3"/>
        <v>556.0833333333334</v>
      </c>
      <c r="X97" s="19"/>
      <c r="Y97" s="19"/>
      <c r="Z97" s="19">
        <f t="shared" si="4"/>
        <v>556.0833333333334</v>
      </c>
      <c r="AA97" s="19" t="s">
        <v>38</v>
      </c>
    </row>
    <row r="98" spans="1:27" s="21" customFormat="1" ht="15.75">
      <c r="A98" s="18">
        <v>94</v>
      </c>
      <c r="B98" s="57" t="s">
        <v>693</v>
      </c>
      <c r="C98" s="82" t="s">
        <v>694</v>
      </c>
      <c r="D98" s="34" t="s">
        <v>379</v>
      </c>
      <c r="E98" s="140">
        <v>540</v>
      </c>
      <c r="F98" s="18"/>
      <c r="G98" s="18"/>
      <c r="H98" s="18">
        <v>551</v>
      </c>
      <c r="I98" s="40">
        <v>550</v>
      </c>
      <c r="J98" s="40">
        <v>560</v>
      </c>
      <c r="K98" s="40"/>
      <c r="L98" s="40">
        <v>558</v>
      </c>
      <c r="M98" s="40">
        <v>550</v>
      </c>
      <c r="N98" s="40"/>
      <c r="O98" s="40"/>
      <c r="P98" s="40"/>
      <c r="Q98" s="40">
        <v>562</v>
      </c>
      <c r="R98" s="41">
        <v>549</v>
      </c>
      <c r="S98" s="18"/>
      <c r="T98" s="18"/>
      <c r="U98" s="77">
        <v>2780</v>
      </c>
      <c r="V98" s="19">
        <v>556</v>
      </c>
      <c r="W98" s="19">
        <f t="shared" si="3"/>
        <v>556</v>
      </c>
      <c r="X98" s="77"/>
      <c r="Y98" s="77"/>
      <c r="Z98" s="19">
        <f t="shared" si="4"/>
        <v>556</v>
      </c>
      <c r="AA98" s="19" t="s">
        <v>38</v>
      </c>
    </row>
    <row r="99" spans="1:27" ht="15.75">
      <c r="A99" s="24">
        <v>95</v>
      </c>
      <c r="B99" s="32" t="s">
        <v>458</v>
      </c>
      <c r="C99" s="18" t="s">
        <v>459</v>
      </c>
      <c r="D99" s="18" t="s">
        <v>59</v>
      </c>
      <c r="E99" s="40">
        <v>558</v>
      </c>
      <c r="F99" s="40"/>
      <c r="G99" s="40"/>
      <c r="H99" s="40">
        <v>558</v>
      </c>
      <c r="I99" s="40">
        <v>552</v>
      </c>
      <c r="J99" s="40">
        <v>565</v>
      </c>
      <c r="K99" s="40"/>
      <c r="L99" s="41">
        <v>543</v>
      </c>
      <c r="M99" s="40">
        <v>545</v>
      </c>
      <c r="N99" s="40"/>
      <c r="O99" s="40"/>
      <c r="P99" s="40"/>
      <c r="Q99" s="40"/>
      <c r="R99" s="40"/>
      <c r="S99" s="40"/>
      <c r="T99" s="40"/>
      <c r="U99" s="19">
        <v>2778</v>
      </c>
      <c r="V99" s="19">
        <v>555</v>
      </c>
      <c r="W99" s="19">
        <f t="shared" si="3"/>
        <v>555.5</v>
      </c>
      <c r="X99" s="19"/>
      <c r="Y99" s="19"/>
      <c r="Z99" s="19">
        <f t="shared" si="4"/>
        <v>555.5</v>
      </c>
      <c r="AA99" s="19" t="s">
        <v>38</v>
      </c>
    </row>
    <row r="100" spans="1:27" ht="15.75">
      <c r="A100" s="24">
        <v>96</v>
      </c>
      <c r="B100" s="84" t="s">
        <v>1058</v>
      </c>
      <c r="C100" s="83" t="s">
        <v>1059</v>
      </c>
      <c r="D100" s="18" t="s">
        <v>49</v>
      </c>
      <c r="E100" s="118">
        <v>556</v>
      </c>
      <c r="F100" s="43"/>
      <c r="G100" s="43"/>
      <c r="H100" s="118">
        <v>557</v>
      </c>
      <c r="I100" s="118">
        <v>551</v>
      </c>
      <c r="J100" s="119">
        <v>551</v>
      </c>
      <c r="K100" s="118"/>
      <c r="L100" s="118">
        <v>559</v>
      </c>
      <c r="M100" s="118">
        <v>553</v>
      </c>
      <c r="N100" s="118"/>
      <c r="O100" s="118"/>
      <c r="P100" s="118"/>
      <c r="Q100" s="118"/>
      <c r="R100" s="118"/>
      <c r="S100" s="118"/>
      <c r="T100" s="118"/>
      <c r="U100" s="19">
        <v>2776</v>
      </c>
      <c r="V100" s="25">
        <f>(L100+M100)/2</f>
        <v>556</v>
      </c>
      <c r="W100" s="19">
        <f t="shared" si="3"/>
        <v>555.3333333333334</v>
      </c>
      <c r="X100" s="19"/>
      <c r="Y100" s="19"/>
      <c r="Z100" s="19">
        <f t="shared" si="4"/>
        <v>555.3333333333334</v>
      </c>
      <c r="AA100" s="19" t="s">
        <v>38</v>
      </c>
    </row>
    <row r="101" spans="1:27" s="21" customFormat="1" ht="15.75">
      <c r="A101" s="18">
        <v>97</v>
      </c>
      <c r="B101" s="133" t="s">
        <v>1001</v>
      </c>
      <c r="C101" s="134" t="s">
        <v>1002</v>
      </c>
      <c r="D101" s="134" t="s">
        <v>133</v>
      </c>
      <c r="E101" s="40">
        <v>561</v>
      </c>
      <c r="F101" s="40"/>
      <c r="G101" s="40"/>
      <c r="H101" s="40">
        <v>556</v>
      </c>
      <c r="I101" s="41">
        <v>532</v>
      </c>
      <c r="J101" s="40">
        <v>544</v>
      </c>
      <c r="K101" s="40"/>
      <c r="L101" s="40">
        <v>553</v>
      </c>
      <c r="M101" s="40">
        <v>560</v>
      </c>
      <c r="N101" s="40"/>
      <c r="O101" s="40"/>
      <c r="P101" s="40"/>
      <c r="Q101" s="40"/>
      <c r="R101" s="40"/>
      <c r="S101" s="40"/>
      <c r="T101" s="40"/>
      <c r="U101" s="19">
        <v>2774</v>
      </c>
      <c r="V101" s="25">
        <f>(L101+M101)/2</f>
        <v>556.5</v>
      </c>
      <c r="W101" s="19">
        <f t="shared" si="3"/>
        <v>555.0833333333334</v>
      </c>
      <c r="X101" s="19"/>
      <c r="Y101" s="19"/>
      <c r="Z101" s="19">
        <f t="shared" si="4"/>
        <v>555.0833333333334</v>
      </c>
      <c r="AA101" s="19" t="s">
        <v>38</v>
      </c>
    </row>
    <row r="102" spans="1:27" ht="15.75">
      <c r="A102" s="24">
        <v>98</v>
      </c>
      <c r="B102" s="128" t="s">
        <v>986</v>
      </c>
      <c r="C102" s="106" t="s">
        <v>259</v>
      </c>
      <c r="D102" s="106" t="s">
        <v>49</v>
      </c>
      <c r="E102" s="40">
        <v>557</v>
      </c>
      <c r="F102" s="40"/>
      <c r="G102" s="40"/>
      <c r="H102" s="40">
        <v>550</v>
      </c>
      <c r="I102" s="41">
        <v>546</v>
      </c>
      <c r="J102" s="40">
        <v>553</v>
      </c>
      <c r="K102" s="40"/>
      <c r="L102" s="40">
        <v>555</v>
      </c>
      <c r="M102" s="40">
        <v>558</v>
      </c>
      <c r="N102" s="40"/>
      <c r="O102" s="40"/>
      <c r="P102" s="40"/>
      <c r="Q102" s="40"/>
      <c r="R102" s="40"/>
      <c r="S102" s="40"/>
      <c r="T102" s="40"/>
      <c r="U102" s="19">
        <v>2773</v>
      </c>
      <c r="V102" s="25">
        <f>(L102+M102)/2</f>
        <v>556.5</v>
      </c>
      <c r="W102" s="19">
        <f t="shared" si="3"/>
        <v>554.9166666666666</v>
      </c>
      <c r="X102" s="19"/>
      <c r="Y102" s="19"/>
      <c r="Z102" s="19">
        <f t="shared" si="4"/>
        <v>554.9166666666666</v>
      </c>
      <c r="AA102" s="19" t="s">
        <v>38</v>
      </c>
    </row>
    <row r="103" spans="1:27" ht="15.75">
      <c r="A103" s="24">
        <v>99</v>
      </c>
      <c r="B103" s="84" t="s">
        <v>1060</v>
      </c>
      <c r="C103" s="83" t="s">
        <v>1061</v>
      </c>
      <c r="D103" s="18" t="s">
        <v>49</v>
      </c>
      <c r="E103" s="118">
        <v>550</v>
      </c>
      <c r="F103" s="43"/>
      <c r="G103" s="43"/>
      <c r="H103" s="118">
        <v>561</v>
      </c>
      <c r="I103" s="118">
        <v>547</v>
      </c>
      <c r="J103" s="118">
        <v>553</v>
      </c>
      <c r="K103" s="118"/>
      <c r="L103" s="119">
        <v>545</v>
      </c>
      <c r="M103" s="118">
        <v>559</v>
      </c>
      <c r="N103" s="118"/>
      <c r="O103" s="118"/>
      <c r="P103" s="118"/>
      <c r="Q103" s="118"/>
      <c r="R103" s="118"/>
      <c r="S103" s="118"/>
      <c r="T103" s="118"/>
      <c r="U103" s="19">
        <v>2770</v>
      </c>
      <c r="V103" s="19">
        <v>556</v>
      </c>
      <c r="W103" s="19">
        <f t="shared" si="3"/>
        <v>554.3333333333334</v>
      </c>
      <c r="X103" s="19"/>
      <c r="Y103" s="19"/>
      <c r="Z103" s="19">
        <f t="shared" si="4"/>
        <v>554.3333333333334</v>
      </c>
      <c r="AA103" s="19" t="s">
        <v>38</v>
      </c>
    </row>
    <row r="104" spans="1:27" s="21" customFormat="1" ht="15.75">
      <c r="A104" s="18">
        <v>100</v>
      </c>
      <c r="B104" s="35" t="s">
        <v>1407</v>
      </c>
      <c r="C104" s="34" t="s">
        <v>1409</v>
      </c>
      <c r="D104" s="34" t="s">
        <v>1408</v>
      </c>
      <c r="E104" s="40">
        <v>550</v>
      </c>
      <c r="F104" s="43"/>
      <c r="G104" s="43"/>
      <c r="H104" s="43"/>
      <c r="I104" s="40">
        <v>553</v>
      </c>
      <c r="J104" s="40">
        <v>559</v>
      </c>
      <c r="K104" s="40"/>
      <c r="L104" s="40">
        <v>549</v>
      </c>
      <c r="M104" s="40">
        <v>559</v>
      </c>
      <c r="N104" s="18"/>
      <c r="O104" s="18"/>
      <c r="P104" s="18"/>
      <c r="Q104" s="18"/>
      <c r="R104" s="18"/>
      <c r="S104" s="18"/>
      <c r="T104" s="18"/>
      <c r="U104" s="77">
        <v>2770</v>
      </c>
      <c r="V104" s="77">
        <v>554</v>
      </c>
      <c r="W104" s="19">
        <f t="shared" si="3"/>
        <v>554</v>
      </c>
      <c r="X104" s="77"/>
      <c r="Y104" s="77"/>
      <c r="Z104" s="19">
        <f t="shared" si="4"/>
        <v>554</v>
      </c>
      <c r="AA104" s="19" t="s">
        <v>38</v>
      </c>
    </row>
    <row r="105" spans="1:27" s="21" customFormat="1" ht="15.75">
      <c r="A105" s="18">
        <v>101</v>
      </c>
      <c r="B105" s="32" t="s">
        <v>993</v>
      </c>
      <c r="C105" s="18" t="s">
        <v>994</v>
      </c>
      <c r="D105" s="18" t="s">
        <v>59</v>
      </c>
      <c r="E105" s="18"/>
      <c r="F105" s="18"/>
      <c r="G105" s="18"/>
      <c r="H105" s="40">
        <v>550</v>
      </c>
      <c r="I105" s="40">
        <v>553</v>
      </c>
      <c r="J105" s="40">
        <v>554</v>
      </c>
      <c r="K105" s="40"/>
      <c r="L105" s="40">
        <v>559</v>
      </c>
      <c r="M105" s="40">
        <v>552</v>
      </c>
      <c r="N105" s="40"/>
      <c r="O105" s="40"/>
      <c r="P105" s="40"/>
      <c r="Q105" s="40"/>
      <c r="R105" s="40"/>
      <c r="S105" s="40"/>
      <c r="T105" s="40"/>
      <c r="U105" s="19">
        <v>2768</v>
      </c>
      <c r="V105" s="25">
        <f>(L105+M105)/2</f>
        <v>555.5</v>
      </c>
      <c r="W105" s="19">
        <f t="shared" si="3"/>
        <v>553.9166666666666</v>
      </c>
      <c r="X105" s="19"/>
      <c r="Y105" s="19"/>
      <c r="Z105" s="19">
        <f t="shared" si="4"/>
        <v>553.9166666666666</v>
      </c>
      <c r="AA105" s="19" t="s">
        <v>38</v>
      </c>
    </row>
    <row r="106" spans="1:27" ht="15.75">
      <c r="A106" s="24">
        <v>102</v>
      </c>
      <c r="B106" s="32" t="s">
        <v>1031</v>
      </c>
      <c r="C106" s="18" t="s">
        <v>261</v>
      </c>
      <c r="D106" s="18" t="s">
        <v>55</v>
      </c>
      <c r="E106" s="40">
        <v>547</v>
      </c>
      <c r="F106" s="40"/>
      <c r="G106" s="40"/>
      <c r="H106" s="40">
        <v>554</v>
      </c>
      <c r="I106" s="40">
        <v>559</v>
      </c>
      <c r="J106" s="40">
        <v>555</v>
      </c>
      <c r="K106" s="40"/>
      <c r="L106" s="41">
        <v>544</v>
      </c>
      <c r="M106" s="40">
        <v>554</v>
      </c>
      <c r="N106" s="40"/>
      <c r="O106" s="40"/>
      <c r="P106" s="40"/>
      <c r="Q106" s="40"/>
      <c r="R106" s="40"/>
      <c r="S106" s="40"/>
      <c r="T106" s="40"/>
      <c r="U106" s="19">
        <v>2769</v>
      </c>
      <c r="V106" s="19">
        <v>554.5</v>
      </c>
      <c r="W106" s="19">
        <f t="shared" si="3"/>
        <v>553.9166666666666</v>
      </c>
      <c r="X106" s="19"/>
      <c r="Y106" s="19"/>
      <c r="Z106" s="19">
        <f t="shared" si="4"/>
        <v>553.9166666666666</v>
      </c>
      <c r="AA106" s="19" t="s">
        <v>38</v>
      </c>
    </row>
    <row r="107" spans="1:27" ht="15.75">
      <c r="A107" s="24">
        <v>103</v>
      </c>
      <c r="B107" s="128" t="s">
        <v>678</v>
      </c>
      <c r="C107" s="106" t="s">
        <v>679</v>
      </c>
      <c r="D107" s="106" t="s">
        <v>167</v>
      </c>
      <c r="E107" s="40">
        <v>557</v>
      </c>
      <c r="F107" s="40"/>
      <c r="G107" s="40"/>
      <c r="H107" s="40">
        <v>554</v>
      </c>
      <c r="I107" s="41">
        <v>544</v>
      </c>
      <c r="J107" s="40">
        <v>559</v>
      </c>
      <c r="K107" s="40"/>
      <c r="L107" s="40">
        <v>545</v>
      </c>
      <c r="M107" s="40">
        <v>555</v>
      </c>
      <c r="N107" s="40"/>
      <c r="O107" s="40"/>
      <c r="P107" s="40"/>
      <c r="Q107" s="40"/>
      <c r="R107" s="40"/>
      <c r="S107" s="40"/>
      <c r="T107" s="40"/>
      <c r="U107" s="19">
        <v>2770</v>
      </c>
      <c r="V107" s="25">
        <f>(L107+M107)/2</f>
        <v>550</v>
      </c>
      <c r="W107" s="19">
        <f t="shared" si="3"/>
        <v>553.3333333333334</v>
      </c>
      <c r="X107" s="19"/>
      <c r="Y107" s="19"/>
      <c r="Z107" s="19">
        <f t="shared" si="4"/>
        <v>553.3333333333334</v>
      </c>
      <c r="AA107" s="19" t="s">
        <v>38</v>
      </c>
    </row>
    <row r="108" spans="1:27" ht="15.75">
      <c r="A108" s="24">
        <v>104</v>
      </c>
      <c r="B108" s="32" t="s">
        <v>992</v>
      </c>
      <c r="C108" s="18" t="s">
        <v>441</v>
      </c>
      <c r="D108" s="18" t="s">
        <v>379</v>
      </c>
      <c r="E108" s="40">
        <v>545</v>
      </c>
      <c r="F108" s="40"/>
      <c r="G108" s="40"/>
      <c r="H108" s="40"/>
      <c r="I108" s="40">
        <v>550</v>
      </c>
      <c r="J108" s="40">
        <v>551</v>
      </c>
      <c r="K108" s="40"/>
      <c r="L108" s="40">
        <v>560</v>
      </c>
      <c r="M108" s="40">
        <v>556</v>
      </c>
      <c r="N108" s="40"/>
      <c r="O108" s="40"/>
      <c r="P108" s="40"/>
      <c r="Q108" s="40"/>
      <c r="R108" s="40"/>
      <c r="S108" s="40"/>
      <c r="T108" s="40"/>
      <c r="U108" s="19">
        <v>2762</v>
      </c>
      <c r="V108" s="25">
        <f>(L108+M108)/2</f>
        <v>558</v>
      </c>
      <c r="W108" s="19">
        <f t="shared" si="3"/>
        <v>553.3333333333334</v>
      </c>
      <c r="X108" s="19"/>
      <c r="Y108" s="19"/>
      <c r="Z108" s="19">
        <f t="shared" si="4"/>
        <v>553.3333333333334</v>
      </c>
      <c r="AA108" s="19" t="s">
        <v>38</v>
      </c>
    </row>
    <row r="109" spans="1:27" ht="17.25" customHeight="1">
      <c r="A109" s="24">
        <v>105</v>
      </c>
      <c r="B109" s="32" t="s">
        <v>1023</v>
      </c>
      <c r="C109" s="116" t="s">
        <v>1024</v>
      </c>
      <c r="D109" s="18" t="s">
        <v>55</v>
      </c>
      <c r="E109" s="40">
        <v>552</v>
      </c>
      <c r="F109" s="40"/>
      <c r="G109" s="40"/>
      <c r="H109" s="40">
        <v>547</v>
      </c>
      <c r="I109" s="41" t="s">
        <v>172</v>
      </c>
      <c r="J109" s="40">
        <v>553</v>
      </c>
      <c r="K109" s="40"/>
      <c r="L109" s="40">
        <v>555</v>
      </c>
      <c r="M109" s="40">
        <v>557</v>
      </c>
      <c r="N109" s="40"/>
      <c r="O109" s="40"/>
      <c r="P109" s="40"/>
      <c r="Q109" s="40"/>
      <c r="R109" s="40"/>
      <c r="S109" s="40"/>
      <c r="T109" s="40"/>
      <c r="U109" s="19">
        <v>2764</v>
      </c>
      <c r="V109" s="25">
        <f>(L109+M109)/2</f>
        <v>556</v>
      </c>
      <c r="W109" s="19">
        <f t="shared" si="3"/>
        <v>553.3333333333334</v>
      </c>
      <c r="X109" s="19"/>
      <c r="Y109" s="19"/>
      <c r="Z109" s="19">
        <f t="shared" si="4"/>
        <v>553.3333333333334</v>
      </c>
      <c r="AA109" s="19" t="s">
        <v>38</v>
      </c>
    </row>
    <row r="110" spans="1:27" ht="15.75">
      <c r="A110" s="24">
        <v>106</v>
      </c>
      <c r="B110" s="32" t="s">
        <v>439</v>
      </c>
      <c r="C110" s="116">
        <v>35965</v>
      </c>
      <c r="D110" s="18" t="s">
        <v>165</v>
      </c>
      <c r="E110" s="18">
        <v>553</v>
      </c>
      <c r="F110" s="18"/>
      <c r="G110" s="18"/>
      <c r="H110" s="40">
        <v>566</v>
      </c>
      <c r="I110" s="41">
        <v>395</v>
      </c>
      <c r="J110" s="40">
        <v>550</v>
      </c>
      <c r="K110" s="40"/>
      <c r="L110" s="40">
        <v>554</v>
      </c>
      <c r="M110" s="40">
        <v>557</v>
      </c>
      <c r="N110" s="40"/>
      <c r="O110" s="40"/>
      <c r="P110" s="40"/>
      <c r="Q110" s="40"/>
      <c r="R110" s="40"/>
      <c r="S110" s="40">
        <v>542</v>
      </c>
      <c r="T110" s="40"/>
      <c r="U110" s="19">
        <v>2769</v>
      </c>
      <c r="V110" s="25">
        <v>549.5</v>
      </c>
      <c r="W110" s="19">
        <f t="shared" si="3"/>
        <v>553.0833333333334</v>
      </c>
      <c r="X110" s="19"/>
      <c r="Y110" s="19"/>
      <c r="Z110" s="19">
        <f t="shared" si="4"/>
        <v>553.0833333333334</v>
      </c>
      <c r="AA110" s="19" t="s">
        <v>38</v>
      </c>
    </row>
    <row r="111" spans="1:27" ht="15.75">
      <c r="A111" s="24">
        <v>107</v>
      </c>
      <c r="B111" s="35" t="s">
        <v>376</v>
      </c>
      <c r="C111" s="34" t="s">
        <v>377</v>
      </c>
      <c r="D111" s="34" t="s">
        <v>49</v>
      </c>
      <c r="E111" s="41">
        <v>548</v>
      </c>
      <c r="F111" s="43"/>
      <c r="G111" s="43"/>
      <c r="H111" s="43">
        <v>550</v>
      </c>
      <c r="I111" s="40">
        <v>549</v>
      </c>
      <c r="J111" s="40">
        <v>554</v>
      </c>
      <c r="K111" s="40"/>
      <c r="L111" s="40">
        <v>556</v>
      </c>
      <c r="M111" s="40">
        <v>554</v>
      </c>
      <c r="N111" s="40"/>
      <c r="O111" s="40"/>
      <c r="P111" s="40"/>
      <c r="Q111" s="40"/>
      <c r="R111" s="40"/>
      <c r="S111" s="40"/>
      <c r="T111" s="40"/>
      <c r="U111" s="77">
        <v>2763</v>
      </c>
      <c r="V111" s="77">
        <v>555</v>
      </c>
      <c r="W111" s="19">
        <f t="shared" si="3"/>
        <v>553</v>
      </c>
      <c r="X111" s="77"/>
      <c r="Y111" s="77"/>
      <c r="Z111" s="77">
        <v>553</v>
      </c>
      <c r="AA111" s="141" t="s">
        <v>38</v>
      </c>
    </row>
    <row r="112" spans="1:27" ht="15.75">
      <c r="A112" s="24">
        <v>108</v>
      </c>
      <c r="B112" s="128" t="s">
        <v>378</v>
      </c>
      <c r="C112" s="106" t="s">
        <v>177</v>
      </c>
      <c r="D112" s="106" t="s">
        <v>379</v>
      </c>
      <c r="E112" s="40">
        <v>547</v>
      </c>
      <c r="F112" s="40"/>
      <c r="G112" s="40"/>
      <c r="H112" s="40">
        <v>546</v>
      </c>
      <c r="I112" s="40">
        <v>555</v>
      </c>
      <c r="J112" s="41">
        <v>544</v>
      </c>
      <c r="K112" s="40"/>
      <c r="L112" s="40">
        <v>552</v>
      </c>
      <c r="M112" s="40">
        <v>561</v>
      </c>
      <c r="N112" s="40"/>
      <c r="O112" s="40"/>
      <c r="P112" s="40"/>
      <c r="Q112" s="40"/>
      <c r="R112" s="40"/>
      <c r="S112" s="40"/>
      <c r="T112" s="40"/>
      <c r="U112" s="19">
        <v>2761</v>
      </c>
      <c r="V112" s="25">
        <f>(L112+M112)/2</f>
        <v>556.5</v>
      </c>
      <c r="W112" s="19">
        <f t="shared" si="3"/>
        <v>552.9166666666666</v>
      </c>
      <c r="X112" s="19"/>
      <c r="Y112" s="19"/>
      <c r="Z112" s="19">
        <f aca="true" t="shared" si="5" ref="Z112:Z123">(W112+Y112)</f>
        <v>552.9166666666666</v>
      </c>
      <c r="AA112" s="19" t="s">
        <v>38</v>
      </c>
    </row>
    <row r="113" spans="1:27" ht="15.75">
      <c r="A113" s="24">
        <v>109</v>
      </c>
      <c r="B113" s="128" t="s">
        <v>998</v>
      </c>
      <c r="C113" s="106" t="s">
        <v>999</v>
      </c>
      <c r="D113" s="106" t="s">
        <v>133</v>
      </c>
      <c r="E113" s="40">
        <v>541</v>
      </c>
      <c r="F113" s="40"/>
      <c r="G113" s="40"/>
      <c r="H113" s="40">
        <v>570</v>
      </c>
      <c r="I113" s="41">
        <v>541</v>
      </c>
      <c r="J113" s="40">
        <v>544</v>
      </c>
      <c r="K113" s="40"/>
      <c r="L113" s="40">
        <v>553</v>
      </c>
      <c r="M113" s="40">
        <v>552</v>
      </c>
      <c r="N113" s="40"/>
      <c r="O113" s="40"/>
      <c r="P113" s="40"/>
      <c r="Q113" s="40"/>
      <c r="R113" s="40"/>
      <c r="S113" s="40"/>
      <c r="T113" s="40"/>
      <c r="U113" s="19">
        <v>2760</v>
      </c>
      <c r="V113" s="25">
        <f>(L113+M113)/2</f>
        <v>552.5</v>
      </c>
      <c r="W113" s="19">
        <f t="shared" si="3"/>
        <v>552.0833333333334</v>
      </c>
      <c r="X113" s="19"/>
      <c r="Y113" s="19"/>
      <c r="Z113" s="19">
        <f t="shared" si="5"/>
        <v>552.0833333333334</v>
      </c>
      <c r="AA113" s="19" t="s">
        <v>38</v>
      </c>
    </row>
    <row r="114" spans="1:27" ht="15.75">
      <c r="A114" s="24">
        <v>110</v>
      </c>
      <c r="B114" s="32" t="s">
        <v>371</v>
      </c>
      <c r="C114" s="18" t="s">
        <v>372</v>
      </c>
      <c r="D114" s="18" t="s">
        <v>26</v>
      </c>
      <c r="E114" s="40">
        <v>562</v>
      </c>
      <c r="F114" s="40"/>
      <c r="G114" s="40"/>
      <c r="H114" s="41">
        <v>537</v>
      </c>
      <c r="I114" s="40">
        <v>544</v>
      </c>
      <c r="J114" s="40">
        <v>550</v>
      </c>
      <c r="K114" s="40"/>
      <c r="L114" s="40">
        <v>549</v>
      </c>
      <c r="M114" s="40">
        <v>552</v>
      </c>
      <c r="N114" s="40"/>
      <c r="O114" s="40"/>
      <c r="P114" s="40"/>
      <c r="Q114" s="40"/>
      <c r="R114" s="40"/>
      <c r="S114" s="40"/>
      <c r="T114" s="40"/>
      <c r="U114" s="19">
        <v>2757</v>
      </c>
      <c r="V114" s="25">
        <f>(L114+M114)/2</f>
        <v>550.5</v>
      </c>
      <c r="W114" s="19">
        <f t="shared" si="3"/>
        <v>551.25</v>
      </c>
      <c r="X114" s="19"/>
      <c r="Y114" s="19"/>
      <c r="Z114" s="19">
        <f t="shared" si="5"/>
        <v>551.25</v>
      </c>
      <c r="AA114" s="19" t="s">
        <v>38</v>
      </c>
    </row>
    <row r="115" spans="1:27" ht="15.75">
      <c r="A115" s="24">
        <v>111</v>
      </c>
      <c r="B115" s="32" t="s">
        <v>1020</v>
      </c>
      <c r="C115" s="116">
        <v>35499</v>
      </c>
      <c r="D115" s="18" t="s">
        <v>55</v>
      </c>
      <c r="E115" s="40">
        <v>551</v>
      </c>
      <c r="F115" s="40"/>
      <c r="G115" s="40"/>
      <c r="H115" s="40">
        <v>544</v>
      </c>
      <c r="I115" s="40">
        <v>550</v>
      </c>
      <c r="J115" s="40">
        <v>548</v>
      </c>
      <c r="K115" s="40"/>
      <c r="L115" s="40">
        <v>560</v>
      </c>
      <c r="M115" s="41">
        <v>347</v>
      </c>
      <c r="N115" s="41"/>
      <c r="O115" s="41"/>
      <c r="P115" s="41"/>
      <c r="Q115" s="41"/>
      <c r="R115" s="41"/>
      <c r="S115" s="41"/>
      <c r="T115" s="41"/>
      <c r="U115" s="19">
        <v>2753</v>
      </c>
      <c r="V115" s="19">
        <v>554</v>
      </c>
      <c r="W115" s="19">
        <f t="shared" si="3"/>
        <v>551.1666666666666</v>
      </c>
      <c r="X115" s="19"/>
      <c r="Y115" s="19"/>
      <c r="Z115" s="19">
        <f t="shared" si="5"/>
        <v>551.1666666666666</v>
      </c>
      <c r="AA115" s="19" t="s">
        <v>38</v>
      </c>
    </row>
    <row r="116" spans="1:27" s="21" customFormat="1" ht="15.75">
      <c r="A116" s="18">
        <v>112</v>
      </c>
      <c r="B116" s="35" t="s">
        <v>1352</v>
      </c>
      <c r="C116" s="34" t="s">
        <v>1353</v>
      </c>
      <c r="D116" s="34" t="s">
        <v>49</v>
      </c>
      <c r="E116" s="41">
        <v>538</v>
      </c>
      <c r="F116" s="43"/>
      <c r="G116" s="43"/>
      <c r="H116" s="43">
        <v>540</v>
      </c>
      <c r="I116" s="40">
        <v>554</v>
      </c>
      <c r="J116" s="40">
        <v>554</v>
      </c>
      <c r="K116" s="40"/>
      <c r="L116" s="40">
        <v>551</v>
      </c>
      <c r="M116" s="40">
        <v>552</v>
      </c>
      <c r="N116" s="40"/>
      <c r="O116" s="40"/>
      <c r="P116" s="40"/>
      <c r="Q116" s="40"/>
      <c r="R116" s="40"/>
      <c r="S116" s="40"/>
      <c r="T116" s="40"/>
      <c r="U116" s="77">
        <v>2751</v>
      </c>
      <c r="V116" s="25">
        <f>(L116+M116)/2</f>
        <v>551.5</v>
      </c>
      <c r="W116" s="19">
        <f t="shared" si="3"/>
        <v>550.4166666666666</v>
      </c>
      <c r="X116" s="77"/>
      <c r="Y116" s="77"/>
      <c r="Z116" s="19">
        <f t="shared" si="5"/>
        <v>550.4166666666666</v>
      </c>
      <c r="AA116" s="141" t="s">
        <v>38</v>
      </c>
    </row>
    <row r="117" spans="1:27" ht="15.75">
      <c r="A117" s="24">
        <v>113</v>
      </c>
      <c r="B117" s="84" t="s">
        <v>1038</v>
      </c>
      <c r="C117" s="83" t="s">
        <v>1039</v>
      </c>
      <c r="D117" s="18" t="s">
        <v>49</v>
      </c>
      <c r="E117" s="118">
        <v>547</v>
      </c>
      <c r="F117" s="43"/>
      <c r="G117" s="43"/>
      <c r="H117" s="118">
        <v>542</v>
      </c>
      <c r="I117" s="118">
        <v>547</v>
      </c>
      <c r="J117" s="119">
        <v>540</v>
      </c>
      <c r="K117" s="118"/>
      <c r="L117" s="118">
        <v>551</v>
      </c>
      <c r="M117" s="118">
        <v>556</v>
      </c>
      <c r="N117" s="118"/>
      <c r="O117" s="118"/>
      <c r="P117" s="118"/>
      <c r="Q117" s="118"/>
      <c r="R117" s="118"/>
      <c r="S117" s="118"/>
      <c r="T117" s="118"/>
      <c r="U117" s="19">
        <v>2743</v>
      </c>
      <c r="V117" s="25">
        <f>(L117+M117)/2</f>
        <v>553.5</v>
      </c>
      <c r="W117" s="19">
        <f t="shared" si="3"/>
        <v>549.4166666666666</v>
      </c>
      <c r="X117" s="19"/>
      <c r="Y117" s="19"/>
      <c r="Z117" s="19">
        <f t="shared" si="5"/>
        <v>549.4166666666666</v>
      </c>
      <c r="AA117" s="19" t="s">
        <v>38</v>
      </c>
    </row>
    <row r="118" spans="1:27" ht="15.75">
      <c r="A118" s="24">
        <v>114</v>
      </c>
      <c r="B118" s="128" t="s">
        <v>1029</v>
      </c>
      <c r="C118" s="106" t="s">
        <v>834</v>
      </c>
      <c r="D118" s="106" t="s">
        <v>133</v>
      </c>
      <c r="E118" s="40">
        <v>564</v>
      </c>
      <c r="F118" s="40"/>
      <c r="G118" s="40"/>
      <c r="H118" s="40">
        <v>557</v>
      </c>
      <c r="I118" s="40">
        <v>546</v>
      </c>
      <c r="J118" s="40">
        <v>548</v>
      </c>
      <c r="K118" s="40"/>
      <c r="L118" s="40">
        <v>537</v>
      </c>
      <c r="M118" s="41">
        <v>537</v>
      </c>
      <c r="N118" s="41"/>
      <c r="O118" s="41"/>
      <c r="P118" s="41"/>
      <c r="Q118" s="41"/>
      <c r="R118" s="41"/>
      <c r="S118" s="41"/>
      <c r="T118" s="41"/>
      <c r="U118" s="19">
        <v>2752</v>
      </c>
      <c r="V118" s="19">
        <v>542.5</v>
      </c>
      <c r="W118" s="19">
        <f t="shared" si="3"/>
        <v>549.0833333333334</v>
      </c>
      <c r="X118" s="19"/>
      <c r="Y118" s="19"/>
      <c r="Z118" s="19">
        <f t="shared" si="5"/>
        <v>549.0833333333334</v>
      </c>
      <c r="AA118" s="19" t="s">
        <v>38</v>
      </c>
    </row>
    <row r="119" spans="1:27" ht="15.75">
      <c r="A119" s="24">
        <v>115</v>
      </c>
      <c r="B119" s="35" t="s">
        <v>1105</v>
      </c>
      <c r="C119" s="58" t="s">
        <v>457</v>
      </c>
      <c r="D119" s="56" t="s">
        <v>64</v>
      </c>
      <c r="E119" s="40">
        <v>534</v>
      </c>
      <c r="F119" s="43"/>
      <c r="G119" s="43"/>
      <c r="H119" s="43">
        <v>550</v>
      </c>
      <c r="I119" s="40">
        <v>544</v>
      </c>
      <c r="J119" s="40">
        <v>544</v>
      </c>
      <c r="K119" s="40"/>
      <c r="L119" s="40"/>
      <c r="M119" s="40"/>
      <c r="N119" s="40"/>
      <c r="O119" s="40"/>
      <c r="P119" s="40"/>
      <c r="Q119" s="40">
        <v>559</v>
      </c>
      <c r="R119" s="18"/>
      <c r="S119" s="18"/>
      <c r="T119" s="18"/>
      <c r="U119" s="77">
        <v>2731</v>
      </c>
      <c r="V119" s="77">
        <v>551.5</v>
      </c>
      <c r="W119" s="19">
        <f t="shared" si="3"/>
        <v>547.0833333333334</v>
      </c>
      <c r="X119" s="77"/>
      <c r="Y119" s="77"/>
      <c r="Z119" s="19">
        <f t="shared" si="5"/>
        <v>547.0833333333334</v>
      </c>
      <c r="AA119" s="141"/>
    </row>
    <row r="120" spans="1:27" ht="15.75">
      <c r="A120" s="24">
        <v>116</v>
      </c>
      <c r="B120" s="84" t="s">
        <v>1040</v>
      </c>
      <c r="C120" s="83" t="s">
        <v>1041</v>
      </c>
      <c r="D120" s="18" t="s">
        <v>820</v>
      </c>
      <c r="E120" s="118">
        <v>548</v>
      </c>
      <c r="F120" s="43"/>
      <c r="G120" s="43"/>
      <c r="H120" s="119">
        <v>538</v>
      </c>
      <c r="I120" s="118">
        <v>543</v>
      </c>
      <c r="J120" s="118">
        <v>546</v>
      </c>
      <c r="K120" s="118"/>
      <c r="L120" s="118">
        <v>541</v>
      </c>
      <c r="M120" s="118">
        <v>548</v>
      </c>
      <c r="N120" s="118"/>
      <c r="O120" s="118"/>
      <c r="P120" s="118"/>
      <c r="Q120" s="118"/>
      <c r="R120" s="118"/>
      <c r="S120" s="118"/>
      <c r="T120" s="118"/>
      <c r="U120" s="19">
        <v>2726</v>
      </c>
      <c r="V120" s="25">
        <f>(L120+M120)/2</f>
        <v>544.5</v>
      </c>
      <c r="W120" s="19">
        <f t="shared" si="3"/>
        <v>545.0833333333334</v>
      </c>
      <c r="X120" s="19"/>
      <c r="Y120" s="19"/>
      <c r="Z120" s="19">
        <f t="shared" si="5"/>
        <v>545.0833333333334</v>
      </c>
      <c r="AA120" s="19" t="s">
        <v>38</v>
      </c>
    </row>
    <row r="121" spans="1:27" ht="15.75">
      <c r="A121" s="24">
        <v>117</v>
      </c>
      <c r="B121" s="32" t="s">
        <v>1032</v>
      </c>
      <c r="C121" s="116">
        <v>35065</v>
      </c>
      <c r="D121" s="18" t="s">
        <v>64</v>
      </c>
      <c r="E121" s="40">
        <v>551</v>
      </c>
      <c r="F121" s="40"/>
      <c r="G121" s="40"/>
      <c r="H121" s="40">
        <v>543</v>
      </c>
      <c r="I121" s="40">
        <v>545</v>
      </c>
      <c r="J121" s="40">
        <v>542</v>
      </c>
      <c r="K121" s="40"/>
      <c r="L121" s="41">
        <v>522</v>
      </c>
      <c r="M121" s="40">
        <v>536</v>
      </c>
      <c r="N121" s="40"/>
      <c r="O121" s="40"/>
      <c r="P121" s="40"/>
      <c r="Q121" s="40"/>
      <c r="R121" s="40"/>
      <c r="S121" s="40"/>
      <c r="T121" s="40"/>
      <c r="U121" s="19">
        <v>2717</v>
      </c>
      <c r="V121" s="19">
        <v>539</v>
      </c>
      <c r="W121" s="19">
        <f t="shared" si="3"/>
        <v>542.6666666666666</v>
      </c>
      <c r="X121" s="19"/>
      <c r="Y121" s="19"/>
      <c r="Z121" s="19">
        <f t="shared" si="5"/>
        <v>542.6666666666666</v>
      </c>
      <c r="AA121" s="19" t="s">
        <v>38</v>
      </c>
    </row>
    <row r="122" spans="1:27" s="21" customFormat="1" ht="15.75">
      <c r="A122" s="18">
        <v>118</v>
      </c>
      <c r="B122" s="35" t="s">
        <v>1371</v>
      </c>
      <c r="C122" s="34" t="s">
        <v>1372</v>
      </c>
      <c r="D122" s="34" t="s">
        <v>207</v>
      </c>
      <c r="E122" s="40">
        <v>536</v>
      </c>
      <c r="F122" s="43"/>
      <c r="G122" s="43"/>
      <c r="H122" s="40">
        <v>541</v>
      </c>
      <c r="I122" s="40">
        <v>542</v>
      </c>
      <c r="J122" s="40">
        <v>545</v>
      </c>
      <c r="K122" s="40"/>
      <c r="L122" s="41">
        <v>535</v>
      </c>
      <c r="M122" s="40">
        <v>538</v>
      </c>
      <c r="N122" s="18"/>
      <c r="O122" s="18"/>
      <c r="P122" s="18"/>
      <c r="Q122" s="18"/>
      <c r="R122" s="18"/>
      <c r="S122" s="18"/>
      <c r="T122" s="18"/>
      <c r="U122" s="77">
        <v>2702</v>
      </c>
      <c r="V122" s="19">
        <v>541.05</v>
      </c>
      <c r="W122" s="19">
        <f t="shared" si="3"/>
        <v>540.5083333333333</v>
      </c>
      <c r="X122" s="77"/>
      <c r="Y122" s="77"/>
      <c r="Z122" s="19">
        <f t="shared" si="5"/>
        <v>540.5083333333333</v>
      </c>
      <c r="AA122" s="141" t="s">
        <v>38</v>
      </c>
    </row>
    <row r="123" spans="1:27" s="21" customFormat="1" ht="15.75">
      <c r="A123" s="18">
        <v>119</v>
      </c>
      <c r="B123" s="32" t="s">
        <v>1026</v>
      </c>
      <c r="C123" s="116">
        <v>35348</v>
      </c>
      <c r="D123" s="18" t="s">
        <v>55</v>
      </c>
      <c r="E123" s="40">
        <v>547</v>
      </c>
      <c r="F123" s="40"/>
      <c r="G123" s="40"/>
      <c r="H123" s="40">
        <v>551</v>
      </c>
      <c r="I123" s="40">
        <v>543</v>
      </c>
      <c r="J123" s="41">
        <v>377</v>
      </c>
      <c r="K123" s="40"/>
      <c r="L123" s="40">
        <v>550</v>
      </c>
      <c r="M123" s="40">
        <v>404</v>
      </c>
      <c r="N123" s="40"/>
      <c r="O123" s="40"/>
      <c r="P123" s="40"/>
      <c r="Q123" s="40"/>
      <c r="R123" s="40"/>
      <c r="S123" s="40"/>
      <c r="T123" s="40"/>
      <c r="U123" s="19">
        <v>2595</v>
      </c>
      <c r="V123" s="25">
        <f>(L123+M123)/2</f>
        <v>477</v>
      </c>
      <c r="W123" s="19">
        <f t="shared" si="3"/>
        <v>512</v>
      </c>
      <c r="X123" s="19"/>
      <c r="Y123" s="19"/>
      <c r="Z123" s="19">
        <f t="shared" si="5"/>
        <v>512</v>
      </c>
      <c r="AA123" s="19" t="s">
        <v>38</v>
      </c>
    </row>
  </sheetData>
  <sheetProtection/>
  <printOptions/>
  <pageMargins left="0.7" right="0.7" top="0.75" bottom="0.75" header="0.3" footer="0.3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2016-08-05T05:56:48Z</dcterms:modified>
  <cp:category/>
  <cp:version/>
  <cp:contentType/>
  <cp:contentStatus/>
</cp:coreProperties>
</file>