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00" windowHeight="8340" activeTab="2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29" i="2"/>
  <c r="J29" s="1"/>
  <c r="P29" l="1"/>
  <c r="F17" i="1"/>
  <c r="F4"/>
  <c r="J17" l="1"/>
  <c r="P17" l="1"/>
  <c r="F12"/>
  <c r="J12" s="1"/>
  <c r="P12" s="1"/>
  <c r="F29"/>
  <c r="F31"/>
  <c r="J31" s="1"/>
  <c r="P31" s="1"/>
  <c r="F21"/>
  <c r="J21" s="1"/>
  <c r="P21" s="1"/>
  <c r="F28"/>
  <c r="F25"/>
  <c r="J25" s="1"/>
  <c r="P25" s="1"/>
  <c r="F22"/>
  <c r="F32"/>
  <c r="F30"/>
  <c r="J30" s="1"/>
  <c r="P30" s="1"/>
  <c r="F26"/>
  <c r="F27"/>
  <c r="J27" s="1"/>
  <c r="P27" s="1"/>
  <c r="F24"/>
  <c r="J24" s="1"/>
  <c r="P24" s="1"/>
  <c r="F23"/>
  <c r="G23" l="1"/>
  <c r="G22"/>
  <c r="G30"/>
  <c r="J22"/>
  <c r="P22" s="1"/>
  <c r="G28"/>
  <c r="J23"/>
  <c r="P23" s="1"/>
  <c r="G29"/>
  <c r="G27"/>
  <c r="G31"/>
  <c r="G26"/>
  <c r="J28"/>
  <c r="P28" s="1"/>
  <c r="G24"/>
  <c r="G32"/>
  <c r="G25"/>
  <c r="G21"/>
  <c r="J26"/>
  <c r="P26" s="1"/>
  <c r="J29"/>
  <c r="P29" s="1"/>
  <c r="J32"/>
  <c r="F20" i="2"/>
  <c r="J20" s="1"/>
  <c r="P20" s="1"/>
  <c r="F24"/>
  <c r="F30"/>
  <c r="F27"/>
  <c r="J27" s="1"/>
  <c r="P27" s="1"/>
  <c r="F21"/>
  <c r="J21" s="1"/>
  <c r="P21" s="1"/>
  <c r="F22"/>
  <c r="F28"/>
  <c r="J28" s="1"/>
  <c r="P28" s="1"/>
  <c r="F26"/>
  <c r="J26" s="1"/>
  <c r="P26" s="1"/>
  <c r="F23"/>
  <c r="J23" s="1"/>
  <c r="P23" s="1"/>
  <c r="F31"/>
  <c r="F32"/>
  <c r="F25"/>
  <c r="F3"/>
  <c r="F5"/>
  <c r="F14"/>
  <c r="F6"/>
  <c r="F4"/>
  <c r="F13"/>
  <c r="F7"/>
  <c r="F9"/>
  <c r="J9" s="1"/>
  <c r="P9" s="1"/>
  <c r="F8"/>
  <c r="F12"/>
  <c r="F11"/>
  <c r="F10"/>
  <c r="F7" i="1"/>
  <c r="F9"/>
  <c r="F8"/>
  <c r="F16"/>
  <c r="F3"/>
  <c r="F5"/>
  <c r="F13"/>
  <c r="F6"/>
  <c r="F10"/>
  <c r="F15"/>
  <c r="F11"/>
  <c r="F14"/>
  <c r="F9" i="3"/>
  <c r="J9" s="1"/>
  <c r="P9" s="1"/>
  <c r="F4"/>
  <c r="F6"/>
  <c r="J6" s="1"/>
  <c r="P6" s="1"/>
  <c r="F14"/>
  <c r="F11"/>
  <c r="J11" s="1"/>
  <c r="P11" s="1"/>
  <c r="F5"/>
  <c r="F12"/>
  <c r="J12" s="1"/>
  <c r="P12" s="1"/>
  <c r="F8"/>
  <c r="F7"/>
  <c r="J7" s="1"/>
  <c r="P7" s="1"/>
  <c r="F13"/>
  <c r="F10"/>
  <c r="J10" s="1"/>
  <c r="P10" s="1"/>
  <c r="J25" i="2" l="1"/>
  <c r="G29"/>
  <c r="G4" i="1"/>
  <c r="G17"/>
  <c r="J8"/>
  <c r="G8"/>
  <c r="J9"/>
  <c r="G9"/>
  <c r="J4"/>
  <c r="G12"/>
  <c r="J10"/>
  <c r="G10"/>
  <c r="G3"/>
  <c r="J3"/>
  <c r="G7"/>
  <c r="J7"/>
  <c r="P7" s="1"/>
  <c r="J13"/>
  <c r="G13"/>
  <c r="J5"/>
  <c r="P5" s="1"/>
  <c r="G5"/>
  <c r="K32"/>
  <c r="P32"/>
  <c r="Q32" s="1"/>
  <c r="J14"/>
  <c r="G14"/>
  <c r="J6"/>
  <c r="G6"/>
  <c r="G16"/>
  <c r="J16"/>
  <c r="J11"/>
  <c r="G11"/>
  <c r="J15"/>
  <c r="G15"/>
  <c r="K23"/>
  <c r="K24"/>
  <c r="K29"/>
  <c r="K26"/>
  <c r="K30"/>
  <c r="K27"/>
  <c r="K31"/>
  <c r="K21"/>
  <c r="K28"/>
  <c r="K22"/>
  <c r="K25"/>
  <c r="J8" i="3"/>
  <c r="P8" s="1"/>
  <c r="J14"/>
  <c r="P14" s="1"/>
  <c r="J13"/>
  <c r="P13" s="1"/>
  <c r="J5"/>
  <c r="P5" s="1"/>
  <c r="J4"/>
  <c r="P4" s="1"/>
  <c r="J32" i="2"/>
  <c r="P32" s="1"/>
  <c r="J30"/>
  <c r="P30" s="1"/>
  <c r="J31"/>
  <c r="P31" s="1"/>
  <c r="J22"/>
  <c r="P22" s="1"/>
  <c r="J24"/>
  <c r="J12"/>
  <c r="P12" s="1"/>
  <c r="J13"/>
  <c r="P13" s="1"/>
  <c r="J5"/>
  <c r="P5" s="1"/>
  <c r="J8"/>
  <c r="P8" s="1"/>
  <c r="J4"/>
  <c r="P4" s="1"/>
  <c r="J3"/>
  <c r="P3" s="1"/>
  <c r="J10"/>
  <c r="P10" s="1"/>
  <c r="J6"/>
  <c r="P6" s="1"/>
  <c r="J11"/>
  <c r="P11" s="1"/>
  <c r="J7"/>
  <c r="P7" s="1"/>
  <c r="J14"/>
  <c r="P14" s="1"/>
  <c r="P25" l="1"/>
  <c r="K29"/>
  <c r="K17" i="1"/>
  <c r="Q11" i="2"/>
  <c r="Q29" i="1"/>
  <c r="Q22"/>
  <c r="K11"/>
  <c r="P11"/>
  <c r="P6"/>
  <c r="K6"/>
  <c r="Q24"/>
  <c r="Q28"/>
  <c r="Q27"/>
  <c r="Q25"/>
  <c r="K16"/>
  <c r="P16"/>
  <c r="P13"/>
  <c r="K13"/>
  <c r="K3"/>
  <c r="P3"/>
  <c r="K9"/>
  <c r="P9"/>
  <c r="Q30"/>
  <c r="K10"/>
  <c r="P10"/>
  <c r="Q21"/>
  <c r="Q26"/>
  <c r="Q31"/>
  <c r="P15"/>
  <c r="K15"/>
  <c r="P14"/>
  <c r="K14"/>
  <c r="K5"/>
  <c r="K7"/>
  <c r="P4"/>
  <c r="K4"/>
  <c r="K12"/>
  <c r="K8"/>
  <c r="P8"/>
  <c r="Q23"/>
  <c r="K24" i="2"/>
  <c r="P24"/>
  <c r="Q30" s="1"/>
  <c r="K32"/>
  <c r="K26"/>
  <c r="K23"/>
  <c r="K22"/>
  <c r="K25"/>
  <c r="K31"/>
  <c r="K28"/>
  <c r="K20"/>
  <c r="K30"/>
  <c r="K27"/>
  <c r="K21"/>
  <c r="Q8"/>
  <c r="Q10"/>
  <c r="K10"/>
  <c r="Q13"/>
  <c r="Q6"/>
  <c r="K12"/>
  <c r="K14"/>
  <c r="Q12"/>
  <c r="Q7"/>
  <c r="K9"/>
  <c r="K13"/>
  <c r="Q3"/>
  <c r="K11"/>
  <c r="K6"/>
  <c r="Q14"/>
  <c r="Q9"/>
  <c r="Q4"/>
  <c r="Q5"/>
  <c r="K8"/>
  <c r="K7"/>
  <c r="K5"/>
  <c r="K4"/>
  <c r="K3"/>
  <c r="F3" i="3"/>
  <c r="Q29" i="2" l="1"/>
  <c r="Q17" i="1"/>
  <c r="Q32" i="2"/>
  <c r="Q21"/>
  <c r="Q25"/>
  <c r="Q24"/>
  <c r="Q26"/>
  <c r="Q31"/>
  <c r="Q27"/>
  <c r="Q13" i="1"/>
  <c r="Q8"/>
  <c r="Q4"/>
  <c r="Q12"/>
  <c r="Q14"/>
  <c r="Q3"/>
  <c r="Q16"/>
  <c r="Q6"/>
  <c r="Q5"/>
  <c r="Q11"/>
  <c r="Q15"/>
  <c r="Q10"/>
  <c r="Q9"/>
  <c r="Q7"/>
  <c r="Q28" i="2"/>
  <c r="Q23"/>
  <c r="Q20"/>
  <c r="Q22"/>
  <c r="G3" i="3"/>
  <c r="J3"/>
  <c r="P3" s="1"/>
  <c r="Q3" s="1"/>
  <c r="G14"/>
  <c r="G6"/>
  <c r="G7"/>
  <c r="G13"/>
  <c r="G10"/>
  <c r="G11"/>
  <c r="G5"/>
  <c r="G8"/>
  <c r="G12"/>
  <c r="G9"/>
  <c r="G4"/>
  <c r="G25" i="2"/>
  <c r="G26"/>
  <c r="G27"/>
  <c r="G32"/>
  <c r="G28"/>
  <c r="G30"/>
  <c r="G31"/>
  <c r="G22"/>
  <c r="G24"/>
  <c r="G23"/>
  <c r="G21"/>
  <c r="G20"/>
  <c r="G13"/>
  <c r="G7"/>
  <c r="G11"/>
  <c r="G14"/>
  <c r="G12"/>
  <c r="G5"/>
  <c r="G10"/>
  <c r="G9"/>
  <c r="G6"/>
  <c r="G8"/>
  <c r="G4"/>
  <c r="G3"/>
  <c r="Q12" i="3" l="1"/>
  <c r="Q8"/>
  <c r="Q9"/>
  <c r="Q11"/>
  <c r="Q6"/>
  <c r="Q14"/>
  <c r="Q5"/>
  <c r="Q7"/>
  <c r="Q4"/>
  <c r="Q13"/>
  <c r="Q10"/>
  <c r="K3"/>
  <c r="K9"/>
  <c r="K12"/>
  <c r="K11"/>
  <c r="K10"/>
  <c r="K6"/>
  <c r="K7"/>
  <c r="K5"/>
  <c r="K14"/>
  <c r="K4"/>
  <c r="K13"/>
  <c r="K8"/>
</calcChain>
</file>

<file path=xl/sharedStrings.xml><?xml version="1.0" encoding="utf-8"?>
<sst xmlns="http://schemas.openxmlformats.org/spreadsheetml/2006/main" count="158" uniqueCount="90">
  <si>
    <t>Sl No</t>
  </si>
  <si>
    <t>Name</t>
  </si>
  <si>
    <t>Average</t>
  </si>
  <si>
    <t>AMAN ALI ELAHI</t>
  </si>
  <si>
    <t>AKASH SAHARAN</t>
  </si>
  <si>
    <t>Average Scores for Trap Jr. Women</t>
  </si>
  <si>
    <t>SOUMYA GUPTA</t>
  </si>
  <si>
    <t>MANISHA KEER</t>
  </si>
  <si>
    <t>KIRTI GUPTA</t>
  </si>
  <si>
    <t>SHEFALI RAZAK</t>
  </si>
  <si>
    <t>Average Scores for Skeet Jr. Men</t>
  </si>
  <si>
    <t>AYUSH RUDRARAJU</t>
  </si>
  <si>
    <t>GURNIHAL SINGH GARCHA</t>
  </si>
  <si>
    <t>Average Scores for Skeet Jr. Women</t>
  </si>
  <si>
    <t>AREEBA KHAN</t>
  </si>
  <si>
    <t>ASEES CHHINA</t>
  </si>
  <si>
    <t>POOJA VISHWAKARMA</t>
  </si>
  <si>
    <t>SIMRANPREET KAUR JOHAL</t>
  </si>
  <si>
    <t>GANEMAT SEKHON</t>
  </si>
  <si>
    <t>Average Scores for Double Trap Jr. Men</t>
  </si>
  <si>
    <t>AHVAR RIZVI</t>
  </si>
  <si>
    <t>SHAPATH BHARDWAJ</t>
  </si>
  <si>
    <t xml:space="preserve"> </t>
  </si>
  <si>
    <t>Bonus Point</t>
  </si>
  <si>
    <t>Ranking</t>
  </si>
  <si>
    <t>60 NSCC</t>
  </si>
  <si>
    <t>LAKSHYA</t>
  </si>
  <si>
    <t>MANAVDITYA SINGH RATHORE</t>
  </si>
  <si>
    <t>VIBHU SHARMA</t>
  </si>
  <si>
    <t>SOVAIBA BUKHARI</t>
  </si>
  <si>
    <t>INDERESHWAR SINGH</t>
  </si>
  <si>
    <t>SHARDUL VIHAN</t>
  </si>
  <si>
    <t>Grand Final Average</t>
  </si>
  <si>
    <t>Rank</t>
  </si>
  <si>
    <t>karnik Raj Sharma</t>
  </si>
  <si>
    <t>Gubbu Shankar</t>
  </si>
  <si>
    <t>Vivan Kapoor</t>
  </si>
  <si>
    <t>Vishal Chauhan</t>
  </si>
  <si>
    <t>Vishwa Kundu</t>
  </si>
  <si>
    <t>Uday Pratap</t>
  </si>
  <si>
    <t>Sandhya Yadav</t>
  </si>
  <si>
    <t>Karttiki Singh</t>
  </si>
  <si>
    <t>Darshna Rathore</t>
  </si>
  <si>
    <t>Darshini Singh Rathore</t>
  </si>
  <si>
    <t>Janmejai Rathore</t>
  </si>
  <si>
    <t>Team Finland Germany</t>
  </si>
  <si>
    <t>Average Scores for Trap Jr.Men</t>
  </si>
  <si>
    <t>Jangsher Virk</t>
  </si>
  <si>
    <t>DOB</t>
  </si>
  <si>
    <t>Abhay Sekhon</t>
  </si>
  <si>
    <t xml:space="preserve">  </t>
  </si>
  <si>
    <t>ANANJEET SINGH NARUKA</t>
  </si>
  <si>
    <t>Ashutosh Sardar Murkute</t>
  </si>
  <si>
    <t>Virshankaditya Parmar</t>
  </si>
  <si>
    <t>Sourabh Goriya</t>
  </si>
  <si>
    <t>Bhowneesh Mehndiratta</t>
  </si>
  <si>
    <t>Chitrang Mehulbhai Patel</t>
  </si>
  <si>
    <t>Asila Feroze Khilji</t>
  </si>
  <si>
    <t xml:space="preserve">Varda Sharma </t>
  </si>
  <si>
    <t>Suhanya Singh</t>
  </si>
  <si>
    <t>SHAMBHAVI KUMARI</t>
  </si>
  <si>
    <t>KHUSHI DHAKAD</t>
  </si>
  <si>
    <t xml:space="preserve">Sehajpreet Singh </t>
  </si>
  <si>
    <t>Armaan S Mahal</t>
  </si>
  <si>
    <t>Navtej Singh</t>
  </si>
  <si>
    <t>Gurpratap Singh</t>
  </si>
  <si>
    <t>Bhavtegh Singh Gill</t>
  </si>
  <si>
    <t>Arjun Thakur</t>
  </si>
  <si>
    <t>Rajveer Singh Gill</t>
  </si>
  <si>
    <t>Pranav Singh Rajawat</t>
  </si>
  <si>
    <t>Krishnapal  Bishnoi</t>
  </si>
  <si>
    <t>Daksheshwar Singh</t>
  </si>
  <si>
    <t>Team Australia  Italy</t>
  </si>
  <si>
    <t>Ayesha Khan</t>
  </si>
  <si>
    <t>Mahima Vishwakarma</t>
  </si>
  <si>
    <t>Sharayu Prakash Dalvi</t>
  </si>
  <si>
    <t>Aadya Tripathi</t>
  </si>
  <si>
    <t>Parinaaz Dhaliwal</t>
  </si>
  <si>
    <t>Anwar Hasan Khan</t>
  </si>
  <si>
    <t>Abhitosh Bundela</t>
  </si>
  <si>
    <t>lakshjeet Singh Sindhu</t>
  </si>
  <si>
    <t>zahra</t>
  </si>
  <si>
    <t>TRIAL 1</t>
  </si>
  <si>
    <t>TRIAL 2</t>
  </si>
  <si>
    <t xml:space="preserve"> TRIAL1 Bonus Point</t>
  </si>
  <si>
    <t xml:space="preserve"> TRIAL2 Bonus Point</t>
  </si>
  <si>
    <t>TRIAL 3</t>
  </si>
  <si>
    <t>TRIAL 4</t>
  </si>
  <si>
    <t xml:space="preserve"> TRIAL3 Bonus Point</t>
  </si>
  <si>
    <t xml:space="preserve"> TRIAL4 Bonus Point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</si>
</sst>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5">
    <font>
      <sz val="11"/>
      <color indexed="8"/>
      <name val="Calibri"/>
      <family val="2"/>
      <charset val="134"/>
    </font>
    <font>
      <b/>
      <sz val="14"/>
      <color indexed="8"/>
      <name val="Calibri"/>
      <family val="2"/>
      <charset val="134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 applyAlignment="1"/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0" fillId="0" borderId="3" xfId="0" applyBorder="1" applyAlignment="1"/>
    <xf numFmtId="0" fontId="0" fillId="0" borderId="1" xfId="0" applyBorder="1" applyAlignment="1">
      <alignment horizontal="center"/>
    </xf>
    <xf numFmtId="0" fontId="1" fillId="0" borderId="4" xfId="0" applyFont="1" applyBorder="1" applyAlignment="1"/>
    <xf numFmtId="0" fontId="0" fillId="0" borderId="5" xfId="0" applyBorder="1" applyAlignment="1"/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9" xfId="0" applyFont="1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164" fontId="0" fillId="0" borderId="2" xfId="0" applyNumberFormat="1" applyBorder="1" applyAlignment="1"/>
    <xf numFmtId="164" fontId="0" fillId="0" borderId="1" xfId="0" applyNumberFormat="1" applyBorder="1" applyAlignment="1"/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/>
    <xf numFmtId="0" fontId="2" fillId="0" borderId="1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164" fontId="0" fillId="0" borderId="0" xfId="0" applyNumberFormat="1" applyBorder="1" applyAlignment="1"/>
    <xf numFmtId="0" fontId="3" fillId="0" borderId="2" xfId="0" applyFont="1" applyBorder="1" applyAlignment="1"/>
    <xf numFmtId="0" fontId="3" fillId="0" borderId="0" xfId="0" applyFont="1" applyBorder="1" applyAlignment="1"/>
    <xf numFmtId="0" fontId="1" fillId="0" borderId="0" xfId="0" applyFont="1" applyBorder="1" applyAlignment="1"/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0" borderId="0" xfId="0" applyFont="1" applyAlignment="1"/>
    <xf numFmtId="165" fontId="0" fillId="0" borderId="0" xfId="0" applyNumberFormat="1" applyAlignment="1"/>
    <xf numFmtId="0" fontId="0" fillId="0" borderId="1" xfId="0" applyFill="1" applyBorder="1" applyAlignment="1"/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workbookViewId="0">
      <selection activeCell="R6" sqref="R6"/>
    </sheetView>
  </sheetViews>
  <sheetFormatPr defaultColWidth="9" defaultRowHeight="15"/>
  <cols>
    <col min="1" max="1" width="7.7109375" customWidth="1"/>
    <col min="2" max="2" width="28.42578125" bestFit="1" customWidth="1"/>
    <col min="3" max="3" width="8.140625" bestFit="1" customWidth="1"/>
    <col min="4" max="5" width="6.28515625" bestFit="1" customWidth="1"/>
    <col min="6" max="6" width="8.28515625" bestFit="1" customWidth="1"/>
    <col min="7" max="7" width="8" bestFit="1" customWidth="1"/>
    <col min="8" max="9" width="6.28515625" customWidth="1"/>
    <col min="10" max="10" width="9.28515625" customWidth="1"/>
    <col min="11" max="11" width="5.28515625" bestFit="1" customWidth="1"/>
    <col min="12" max="13" width="6.28515625" bestFit="1" customWidth="1"/>
    <col min="14" max="15" width="6.28515625" customWidth="1"/>
    <col min="16" max="16" width="10.140625" customWidth="1"/>
    <col min="18" max="18" width="10.140625" bestFit="1" customWidth="1"/>
  </cols>
  <sheetData>
    <row r="1" spans="1:19" ht="19.5" thickBot="1">
      <c r="A1" s="14" t="s">
        <v>46</v>
      </c>
      <c r="B1" s="15"/>
      <c r="C1" s="15"/>
      <c r="D1" s="15"/>
      <c r="E1" s="15"/>
      <c r="F1" s="15"/>
      <c r="G1" s="15"/>
      <c r="H1" s="15"/>
      <c r="I1" s="15"/>
      <c r="J1" s="15"/>
      <c r="L1" s="15"/>
      <c r="M1" s="15"/>
      <c r="N1" s="15"/>
      <c r="O1" s="15"/>
      <c r="P1" s="27"/>
    </row>
    <row r="2" spans="1:19" ht="90.75" thickBot="1">
      <c r="A2" s="12" t="s">
        <v>0</v>
      </c>
      <c r="B2" s="13" t="s">
        <v>1</v>
      </c>
      <c r="C2" s="18" t="s">
        <v>25</v>
      </c>
      <c r="D2" s="18" t="s">
        <v>82</v>
      </c>
      <c r="E2" s="18" t="s">
        <v>83</v>
      </c>
      <c r="F2" s="18" t="s">
        <v>2</v>
      </c>
      <c r="G2" s="18" t="s">
        <v>24</v>
      </c>
      <c r="H2" s="18" t="s">
        <v>84</v>
      </c>
      <c r="I2" s="18" t="s">
        <v>85</v>
      </c>
      <c r="J2" s="18" t="s">
        <v>72</v>
      </c>
      <c r="K2" s="20" t="s">
        <v>33</v>
      </c>
      <c r="L2" s="18" t="s">
        <v>86</v>
      </c>
      <c r="M2" s="18" t="s">
        <v>87</v>
      </c>
      <c r="N2" s="18" t="s">
        <v>88</v>
      </c>
      <c r="O2" s="24" t="s">
        <v>89</v>
      </c>
      <c r="P2" s="25" t="s">
        <v>32</v>
      </c>
      <c r="Q2" s="26" t="s">
        <v>33</v>
      </c>
      <c r="R2" s="37"/>
    </row>
    <row r="3" spans="1:19">
      <c r="A3" s="3">
        <v>1</v>
      </c>
      <c r="B3" s="4" t="s">
        <v>3</v>
      </c>
      <c r="C3" s="5">
        <v>116</v>
      </c>
      <c r="D3" s="5">
        <v>113</v>
      </c>
      <c r="E3" s="5">
        <v>113</v>
      </c>
      <c r="F3" s="22">
        <f t="shared" ref="F3:F17" si="0">((C3+D3+E3)/3)</f>
        <v>114</v>
      </c>
      <c r="G3" s="2">
        <f t="shared" ref="G3:G17" si="1">RANK(F3,$F$3:$F$16,0)</f>
        <v>1</v>
      </c>
      <c r="H3" s="5"/>
      <c r="I3" s="5"/>
      <c r="J3" s="22">
        <f t="shared" ref="J3:J17" si="2">F3+H3+I3</f>
        <v>114</v>
      </c>
      <c r="K3" s="2">
        <f t="shared" ref="K3:K17" si="3">RANK(J3,$J$3:$J$16,0)</f>
        <v>1</v>
      </c>
      <c r="L3" s="5"/>
      <c r="M3" s="5"/>
      <c r="N3" s="5"/>
      <c r="O3" s="5"/>
      <c r="P3" s="22">
        <f t="shared" ref="P3:P17" si="4">((J3+L3+M3)/3)+N3+O3</f>
        <v>38</v>
      </c>
      <c r="Q3" s="5">
        <f t="shared" ref="Q3:Q17" si="5">RANK(P3,$P$3:$P$16,0)</f>
        <v>1</v>
      </c>
      <c r="R3" s="40"/>
      <c r="S3" s="39"/>
    </row>
    <row r="4" spans="1:19">
      <c r="A4" s="9">
        <v>2</v>
      </c>
      <c r="B4" s="1" t="s">
        <v>26</v>
      </c>
      <c r="C4" s="2">
        <v>113</v>
      </c>
      <c r="D4" s="2">
        <v>118</v>
      </c>
      <c r="E4" s="2">
        <v>109</v>
      </c>
      <c r="F4" s="22">
        <f t="shared" si="0"/>
        <v>113.33333333333333</v>
      </c>
      <c r="G4" s="2">
        <f t="shared" si="1"/>
        <v>2</v>
      </c>
      <c r="H4" s="2"/>
      <c r="I4" s="5"/>
      <c r="J4" s="22">
        <f t="shared" si="2"/>
        <v>113.33333333333333</v>
      </c>
      <c r="K4" s="2">
        <f t="shared" si="3"/>
        <v>2</v>
      </c>
      <c r="L4" s="2"/>
      <c r="M4" s="2"/>
      <c r="N4" s="2"/>
      <c r="O4" s="5"/>
      <c r="P4" s="22">
        <f t="shared" si="4"/>
        <v>37.777777777777779</v>
      </c>
      <c r="Q4" s="5">
        <f t="shared" si="5"/>
        <v>2</v>
      </c>
      <c r="S4" s="39"/>
    </row>
    <row r="5" spans="1:19">
      <c r="A5" s="3">
        <v>3</v>
      </c>
      <c r="B5" s="1" t="s">
        <v>36</v>
      </c>
      <c r="C5" s="2">
        <v>112</v>
      </c>
      <c r="D5" s="2">
        <v>114</v>
      </c>
      <c r="E5" s="2">
        <v>114</v>
      </c>
      <c r="F5" s="22">
        <f t="shared" si="0"/>
        <v>113.33333333333333</v>
      </c>
      <c r="G5" s="2">
        <f t="shared" si="1"/>
        <v>2</v>
      </c>
      <c r="H5" s="2"/>
      <c r="I5" s="5"/>
      <c r="J5" s="22">
        <f t="shared" si="2"/>
        <v>113.33333333333333</v>
      </c>
      <c r="K5" s="2">
        <f t="shared" si="3"/>
        <v>2</v>
      </c>
      <c r="L5" s="2"/>
      <c r="M5" s="2"/>
      <c r="N5" s="2"/>
      <c r="O5" s="5"/>
      <c r="P5" s="22">
        <f t="shared" si="4"/>
        <v>37.777777777777779</v>
      </c>
      <c r="Q5" s="5">
        <f t="shared" si="5"/>
        <v>2</v>
      </c>
      <c r="S5" s="39"/>
    </row>
    <row r="6" spans="1:19">
      <c r="A6" s="9">
        <v>4</v>
      </c>
      <c r="B6" s="1" t="s">
        <v>53</v>
      </c>
      <c r="C6" s="2">
        <v>110</v>
      </c>
      <c r="D6" s="2">
        <v>116</v>
      </c>
      <c r="E6" s="2">
        <v>112</v>
      </c>
      <c r="F6" s="22">
        <f t="shared" si="0"/>
        <v>112.66666666666667</v>
      </c>
      <c r="G6" s="2">
        <f t="shared" si="1"/>
        <v>4</v>
      </c>
      <c r="H6" s="2"/>
      <c r="I6" s="5"/>
      <c r="J6" s="22">
        <f t="shared" si="2"/>
        <v>112.66666666666667</v>
      </c>
      <c r="K6" s="2">
        <f t="shared" si="3"/>
        <v>4</v>
      </c>
      <c r="L6" s="2"/>
      <c r="M6" s="2"/>
      <c r="N6" s="2"/>
      <c r="O6" s="5"/>
      <c r="P6" s="22">
        <f t="shared" si="4"/>
        <v>37.555555555555557</v>
      </c>
      <c r="Q6" s="5">
        <f t="shared" si="5"/>
        <v>4</v>
      </c>
      <c r="S6" s="39"/>
    </row>
    <row r="7" spans="1:19">
      <c r="A7" s="3">
        <v>5</v>
      </c>
      <c r="B7" s="1" t="s">
        <v>27</v>
      </c>
      <c r="C7" s="2">
        <v>108</v>
      </c>
      <c r="D7" s="2">
        <v>114</v>
      </c>
      <c r="E7" s="2">
        <v>115</v>
      </c>
      <c r="F7" s="22">
        <f t="shared" si="0"/>
        <v>112.33333333333333</v>
      </c>
      <c r="G7" s="2">
        <f t="shared" si="1"/>
        <v>5</v>
      </c>
      <c r="H7" s="2"/>
      <c r="I7" s="5"/>
      <c r="J7" s="22">
        <f t="shared" si="2"/>
        <v>112.33333333333333</v>
      </c>
      <c r="K7" s="2">
        <f t="shared" si="3"/>
        <v>5</v>
      </c>
      <c r="L7" s="2"/>
      <c r="M7" s="2"/>
      <c r="N7" s="2"/>
      <c r="O7" s="5"/>
      <c r="P7" s="22">
        <f t="shared" si="4"/>
        <v>37.444444444444443</v>
      </c>
      <c r="Q7" s="5">
        <f t="shared" si="5"/>
        <v>5</v>
      </c>
      <c r="S7" s="39"/>
    </row>
    <row r="8" spans="1:19">
      <c r="A8" s="9">
        <v>6</v>
      </c>
      <c r="B8" s="1" t="s">
        <v>28</v>
      </c>
      <c r="C8" s="2">
        <v>113</v>
      </c>
      <c r="D8" s="2">
        <v>113</v>
      </c>
      <c r="E8" s="2">
        <v>109</v>
      </c>
      <c r="F8" s="22">
        <f t="shared" si="0"/>
        <v>111.66666666666667</v>
      </c>
      <c r="G8" s="2">
        <f t="shared" si="1"/>
        <v>6</v>
      </c>
      <c r="H8" s="2"/>
      <c r="I8" s="5"/>
      <c r="J8" s="22">
        <f t="shared" si="2"/>
        <v>111.66666666666667</v>
      </c>
      <c r="K8" s="2">
        <f t="shared" si="3"/>
        <v>6</v>
      </c>
      <c r="L8" s="2"/>
      <c r="M8" s="2"/>
      <c r="N8" s="2"/>
      <c r="O8" s="5"/>
      <c r="P8" s="22">
        <f t="shared" si="4"/>
        <v>37.222222222222221</v>
      </c>
      <c r="Q8" s="5">
        <f t="shared" si="5"/>
        <v>6</v>
      </c>
      <c r="S8" s="39"/>
    </row>
    <row r="9" spans="1:19">
      <c r="A9" s="3">
        <v>7</v>
      </c>
      <c r="B9" s="1" t="s">
        <v>4</v>
      </c>
      <c r="C9" s="2">
        <v>110</v>
      </c>
      <c r="D9" s="2">
        <v>110</v>
      </c>
      <c r="E9" s="2">
        <v>111</v>
      </c>
      <c r="F9" s="22">
        <f t="shared" si="0"/>
        <v>110.33333333333333</v>
      </c>
      <c r="G9" s="2">
        <f t="shared" si="1"/>
        <v>7</v>
      </c>
      <c r="H9" s="2"/>
      <c r="I9" s="5"/>
      <c r="J9" s="22">
        <f t="shared" si="2"/>
        <v>110.33333333333333</v>
      </c>
      <c r="K9" s="2">
        <f t="shared" si="3"/>
        <v>7</v>
      </c>
      <c r="L9" s="2"/>
      <c r="M9" s="2"/>
      <c r="N9" s="2"/>
      <c r="O9" s="5"/>
      <c r="P9" s="22">
        <f t="shared" si="4"/>
        <v>36.777777777777779</v>
      </c>
      <c r="Q9" s="5">
        <f t="shared" si="5"/>
        <v>7</v>
      </c>
      <c r="S9" s="39"/>
    </row>
    <row r="10" spans="1:19">
      <c r="A10" s="9">
        <v>8</v>
      </c>
      <c r="B10" s="1" t="s">
        <v>38</v>
      </c>
      <c r="C10" s="2">
        <v>114</v>
      </c>
      <c r="D10" s="2">
        <v>105</v>
      </c>
      <c r="E10" s="2">
        <v>107</v>
      </c>
      <c r="F10" s="22">
        <f t="shared" si="0"/>
        <v>108.66666666666667</v>
      </c>
      <c r="G10" s="2">
        <f t="shared" si="1"/>
        <v>8</v>
      </c>
      <c r="H10" s="2"/>
      <c r="I10" s="5"/>
      <c r="J10" s="22">
        <f t="shared" si="2"/>
        <v>108.66666666666667</v>
      </c>
      <c r="K10" s="2">
        <f t="shared" si="3"/>
        <v>8</v>
      </c>
      <c r="L10" s="2"/>
      <c r="M10" s="2"/>
      <c r="N10" s="2"/>
      <c r="O10" s="5"/>
      <c r="P10" s="22">
        <f t="shared" si="4"/>
        <v>36.222222222222221</v>
      </c>
      <c r="Q10" s="5">
        <f t="shared" si="5"/>
        <v>8</v>
      </c>
      <c r="S10" s="39"/>
    </row>
    <row r="11" spans="1:19">
      <c r="A11" s="3">
        <v>9</v>
      </c>
      <c r="B11" s="1" t="s">
        <v>44</v>
      </c>
      <c r="C11" s="2">
        <v>102</v>
      </c>
      <c r="D11" s="2">
        <v>113</v>
      </c>
      <c r="E11" s="2">
        <v>108</v>
      </c>
      <c r="F11" s="22">
        <f t="shared" si="0"/>
        <v>107.66666666666667</v>
      </c>
      <c r="G11" s="2">
        <f t="shared" si="1"/>
        <v>9</v>
      </c>
      <c r="H11" s="2"/>
      <c r="I11" s="5"/>
      <c r="J11" s="22">
        <f t="shared" si="2"/>
        <v>107.66666666666667</v>
      </c>
      <c r="K11" s="2">
        <f t="shared" si="3"/>
        <v>9</v>
      </c>
      <c r="L11" s="2"/>
      <c r="M11" s="2"/>
      <c r="N11" s="2"/>
      <c r="O11" s="5"/>
      <c r="P11" s="22">
        <f t="shared" si="4"/>
        <v>35.888888888888893</v>
      </c>
      <c r="Q11" s="5">
        <f t="shared" si="5"/>
        <v>9</v>
      </c>
      <c r="S11" s="39"/>
    </row>
    <row r="12" spans="1:19">
      <c r="A12" s="9">
        <v>10</v>
      </c>
      <c r="B12" s="1" t="s">
        <v>55</v>
      </c>
      <c r="C12" s="41">
        <v>105</v>
      </c>
      <c r="D12" s="41">
        <v>113</v>
      </c>
      <c r="E12" s="41">
        <v>103</v>
      </c>
      <c r="F12" s="22">
        <f t="shared" si="0"/>
        <v>107</v>
      </c>
      <c r="G12" s="2">
        <f t="shared" si="1"/>
        <v>10</v>
      </c>
      <c r="H12" s="2"/>
      <c r="I12" s="5"/>
      <c r="J12" s="22">
        <f t="shared" si="2"/>
        <v>107</v>
      </c>
      <c r="K12" s="2">
        <f t="shared" si="3"/>
        <v>10</v>
      </c>
      <c r="L12" s="2"/>
      <c r="M12" s="2"/>
      <c r="N12" s="2"/>
      <c r="O12" s="5"/>
      <c r="P12" s="22">
        <f t="shared" si="4"/>
        <v>35.666666666666664</v>
      </c>
      <c r="Q12" s="5">
        <f t="shared" si="5"/>
        <v>10</v>
      </c>
      <c r="S12" s="39"/>
    </row>
    <row r="13" spans="1:19">
      <c r="A13" s="3">
        <v>11</v>
      </c>
      <c r="B13" s="1" t="s">
        <v>52</v>
      </c>
      <c r="C13" s="2">
        <v>113</v>
      </c>
      <c r="D13" s="2">
        <v>97</v>
      </c>
      <c r="E13" s="2">
        <v>102</v>
      </c>
      <c r="F13" s="22">
        <f t="shared" si="0"/>
        <v>104</v>
      </c>
      <c r="G13" s="2">
        <f t="shared" si="1"/>
        <v>11</v>
      </c>
      <c r="H13" s="2"/>
      <c r="I13" s="5"/>
      <c r="J13" s="22">
        <f t="shared" si="2"/>
        <v>104</v>
      </c>
      <c r="K13" s="2">
        <f t="shared" si="3"/>
        <v>11</v>
      </c>
      <c r="L13" s="2"/>
      <c r="M13" s="2"/>
      <c r="N13" s="2"/>
      <c r="O13" s="5"/>
      <c r="P13" s="22">
        <f t="shared" si="4"/>
        <v>34.666666666666664</v>
      </c>
      <c r="Q13" s="5">
        <f t="shared" si="5"/>
        <v>11</v>
      </c>
      <c r="S13" s="39"/>
    </row>
    <row r="14" spans="1:19">
      <c r="A14" s="9">
        <v>12</v>
      </c>
      <c r="B14" s="21" t="s">
        <v>47</v>
      </c>
      <c r="C14" s="21">
        <v>105</v>
      </c>
      <c r="D14" s="21">
        <v>106</v>
      </c>
      <c r="E14" s="21">
        <v>100</v>
      </c>
      <c r="F14" s="22">
        <f t="shared" si="0"/>
        <v>103.66666666666667</v>
      </c>
      <c r="G14" s="2">
        <f t="shared" si="1"/>
        <v>12</v>
      </c>
      <c r="H14" s="21"/>
      <c r="I14" s="33"/>
      <c r="J14" s="22">
        <f t="shared" si="2"/>
        <v>103.66666666666667</v>
      </c>
      <c r="K14" s="2">
        <f t="shared" si="3"/>
        <v>12</v>
      </c>
      <c r="L14" s="2"/>
      <c r="M14" s="2"/>
      <c r="N14" s="2"/>
      <c r="O14" s="5"/>
      <c r="P14" s="22">
        <f t="shared" si="4"/>
        <v>34.555555555555557</v>
      </c>
      <c r="Q14" s="5">
        <f t="shared" si="5"/>
        <v>12</v>
      </c>
      <c r="S14" s="39"/>
    </row>
    <row r="15" spans="1:19">
      <c r="A15" s="3">
        <v>13</v>
      </c>
      <c r="B15" s="1" t="s">
        <v>37</v>
      </c>
      <c r="C15" s="2">
        <v>110</v>
      </c>
      <c r="D15" s="2">
        <v>98</v>
      </c>
      <c r="E15" s="2">
        <v>101</v>
      </c>
      <c r="F15" s="22">
        <f t="shared" si="0"/>
        <v>103</v>
      </c>
      <c r="G15" s="2">
        <f t="shared" si="1"/>
        <v>13</v>
      </c>
      <c r="H15" s="2"/>
      <c r="I15" s="2"/>
      <c r="J15" s="22">
        <f t="shared" si="2"/>
        <v>103</v>
      </c>
      <c r="K15" s="2">
        <f t="shared" si="3"/>
        <v>13</v>
      </c>
      <c r="L15" s="2"/>
      <c r="M15" s="2"/>
      <c r="N15" s="2"/>
      <c r="O15" s="2"/>
      <c r="P15" s="22">
        <f t="shared" si="4"/>
        <v>34.333333333333336</v>
      </c>
      <c r="Q15" s="5">
        <f t="shared" si="5"/>
        <v>13</v>
      </c>
      <c r="S15" s="39"/>
    </row>
    <row r="16" spans="1:19">
      <c r="A16" s="9">
        <v>14</v>
      </c>
      <c r="B16" s="1" t="s">
        <v>54</v>
      </c>
      <c r="C16" s="2">
        <v>105</v>
      </c>
      <c r="D16" s="2">
        <v>97</v>
      </c>
      <c r="E16" s="2">
        <v>106</v>
      </c>
      <c r="F16" s="23">
        <f t="shared" si="0"/>
        <v>102.66666666666667</v>
      </c>
      <c r="G16" s="2">
        <f t="shared" si="1"/>
        <v>14</v>
      </c>
      <c r="H16" s="2"/>
      <c r="I16" s="2"/>
      <c r="J16" s="23">
        <f t="shared" si="2"/>
        <v>102.66666666666667</v>
      </c>
      <c r="K16" s="2">
        <f t="shared" si="3"/>
        <v>14</v>
      </c>
      <c r="L16" s="2"/>
      <c r="M16" s="2"/>
      <c r="N16" s="2"/>
      <c r="O16" s="2"/>
      <c r="P16" s="23">
        <f t="shared" si="4"/>
        <v>34.222222222222221</v>
      </c>
      <c r="Q16" s="2">
        <f t="shared" si="5"/>
        <v>14</v>
      </c>
      <c r="S16" s="39"/>
    </row>
    <row r="17" spans="1:18">
      <c r="A17" s="9">
        <v>15</v>
      </c>
      <c r="B17" s="21" t="s">
        <v>56</v>
      </c>
      <c r="C17" s="21">
        <v>108</v>
      </c>
      <c r="D17" s="21">
        <v>99</v>
      </c>
      <c r="E17" s="21">
        <v>100</v>
      </c>
      <c r="F17" s="23">
        <f t="shared" si="0"/>
        <v>102.33333333333333</v>
      </c>
      <c r="G17" s="2" t="e">
        <f t="shared" si="1"/>
        <v>#N/A</v>
      </c>
      <c r="H17" s="2"/>
      <c r="I17" s="2"/>
      <c r="J17" s="23">
        <f t="shared" si="2"/>
        <v>102.33333333333333</v>
      </c>
      <c r="K17" s="2" t="e">
        <f t="shared" si="3"/>
        <v>#N/A</v>
      </c>
      <c r="L17" s="2"/>
      <c r="M17" s="2"/>
      <c r="N17" s="2"/>
      <c r="O17" s="2"/>
      <c r="P17" s="23">
        <f t="shared" si="4"/>
        <v>34.111111111111107</v>
      </c>
      <c r="Q17" s="2" t="e">
        <f t="shared" si="5"/>
        <v>#N/A</v>
      </c>
    </row>
    <row r="18" spans="1:18" ht="15.75" thickBot="1">
      <c r="A18" s="30"/>
      <c r="B18" s="34"/>
      <c r="C18" s="34"/>
      <c r="D18" s="34"/>
      <c r="E18" s="34"/>
      <c r="F18" s="32"/>
      <c r="G18" s="34"/>
      <c r="H18" s="34"/>
      <c r="I18" s="34"/>
      <c r="J18" s="32"/>
      <c r="K18" s="31"/>
      <c r="L18" s="31"/>
      <c r="M18" s="31"/>
      <c r="N18" s="31"/>
      <c r="O18" s="31"/>
      <c r="P18" s="32"/>
      <c r="Q18" s="31"/>
    </row>
    <row r="19" spans="1:18" ht="18.75">
      <c r="A19" s="14" t="s">
        <v>5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/>
    </row>
    <row r="20" spans="1:18" ht="90.75" thickBot="1">
      <c r="A20" s="12" t="s">
        <v>0</v>
      </c>
      <c r="B20" s="13" t="s">
        <v>1</v>
      </c>
      <c r="C20" s="18" t="s">
        <v>25</v>
      </c>
      <c r="D20" s="18" t="s">
        <v>82</v>
      </c>
      <c r="E20" s="18" t="s">
        <v>83</v>
      </c>
      <c r="F20" s="18" t="s">
        <v>2</v>
      </c>
      <c r="G20" s="18" t="s">
        <v>24</v>
      </c>
      <c r="H20" s="18" t="s">
        <v>84</v>
      </c>
      <c r="I20" s="18" t="s">
        <v>85</v>
      </c>
      <c r="J20" s="18" t="s">
        <v>45</v>
      </c>
      <c r="K20" s="36" t="s">
        <v>33</v>
      </c>
      <c r="L20" s="18" t="s">
        <v>86</v>
      </c>
      <c r="M20" s="18" t="s">
        <v>87</v>
      </c>
      <c r="N20" s="18" t="s">
        <v>88</v>
      </c>
      <c r="O20" s="18" t="s">
        <v>89</v>
      </c>
      <c r="P20" s="36" t="s">
        <v>32</v>
      </c>
      <c r="Q20" s="19" t="s">
        <v>33</v>
      </c>
      <c r="R20" s="38"/>
    </row>
    <row r="21" spans="1:18">
      <c r="A21" s="3">
        <v>1</v>
      </c>
      <c r="B21" s="4" t="s">
        <v>7</v>
      </c>
      <c r="C21" s="5">
        <v>62</v>
      </c>
      <c r="D21" s="5">
        <v>100</v>
      </c>
      <c r="E21" s="5">
        <v>112</v>
      </c>
      <c r="F21" s="22">
        <f t="shared" ref="F21:F32" si="6">((C21+D21+E21)/3)</f>
        <v>91.333333333333329</v>
      </c>
      <c r="G21" s="5">
        <f t="shared" ref="G21:G32" si="7">RANK(F21,$F$21:$F$32,0)</f>
        <v>1</v>
      </c>
      <c r="H21" s="5"/>
      <c r="I21" s="5"/>
      <c r="J21" s="22">
        <f t="shared" ref="J21:J32" si="8">F21+H21+I21</f>
        <v>91.333333333333329</v>
      </c>
      <c r="K21" s="5">
        <f t="shared" ref="K21:K32" si="9">RANK(J21,$J$21:$J$32,0)</f>
        <v>1</v>
      </c>
      <c r="L21" s="5"/>
      <c r="M21" s="5"/>
      <c r="N21" s="5"/>
      <c r="O21" s="5"/>
      <c r="P21" s="22">
        <f t="shared" ref="P21:P32" si="10">((J21+L21+M21)/3)+N21+O21</f>
        <v>30.444444444444443</v>
      </c>
      <c r="Q21" s="5">
        <f t="shared" ref="Q21:Q32" si="11">RANK(P21,$P$21:$P$32,0)</f>
        <v>1</v>
      </c>
    </row>
    <row r="22" spans="1:18">
      <c r="A22" s="9">
        <v>2</v>
      </c>
      <c r="B22" s="1" t="s">
        <v>8</v>
      </c>
      <c r="C22" s="2">
        <v>56</v>
      </c>
      <c r="D22" s="2">
        <v>102</v>
      </c>
      <c r="E22" s="2">
        <v>105</v>
      </c>
      <c r="F22" s="22">
        <f t="shared" si="6"/>
        <v>87.666666666666671</v>
      </c>
      <c r="G22" s="5">
        <f t="shared" si="7"/>
        <v>2</v>
      </c>
      <c r="H22" s="2"/>
      <c r="I22" s="2"/>
      <c r="J22" s="22">
        <f t="shared" si="8"/>
        <v>87.666666666666671</v>
      </c>
      <c r="K22" s="5">
        <f t="shared" si="9"/>
        <v>2</v>
      </c>
      <c r="L22" s="2"/>
      <c r="M22" s="2"/>
      <c r="N22" s="2"/>
      <c r="O22" s="2"/>
      <c r="P22" s="22">
        <f t="shared" si="10"/>
        <v>29.222222222222225</v>
      </c>
      <c r="Q22" s="2">
        <f t="shared" si="11"/>
        <v>2</v>
      </c>
    </row>
    <row r="23" spans="1:18">
      <c r="A23" s="3">
        <v>3</v>
      </c>
      <c r="B23" s="43" t="s">
        <v>6</v>
      </c>
      <c r="C23" s="2">
        <v>58</v>
      </c>
      <c r="D23" s="2">
        <v>101</v>
      </c>
      <c r="E23" s="2">
        <v>102</v>
      </c>
      <c r="F23" s="22">
        <f t="shared" si="6"/>
        <v>87</v>
      </c>
      <c r="G23" s="5">
        <f t="shared" si="7"/>
        <v>3</v>
      </c>
      <c r="H23" s="2"/>
      <c r="I23" s="2"/>
      <c r="J23" s="22">
        <f t="shared" si="8"/>
        <v>87</v>
      </c>
      <c r="K23" s="5">
        <f t="shared" si="9"/>
        <v>3</v>
      </c>
      <c r="L23" s="2"/>
      <c r="M23" s="2"/>
      <c r="N23" s="2"/>
      <c r="O23" s="2"/>
      <c r="P23" s="22">
        <f t="shared" si="10"/>
        <v>29</v>
      </c>
      <c r="Q23" s="2">
        <f t="shared" si="11"/>
        <v>3</v>
      </c>
    </row>
    <row r="24" spans="1:18">
      <c r="A24" s="9">
        <v>4</v>
      </c>
      <c r="B24" s="43" t="s">
        <v>9</v>
      </c>
      <c r="C24" s="2">
        <v>58</v>
      </c>
      <c r="D24" s="2">
        <v>94</v>
      </c>
      <c r="E24" s="2">
        <v>105</v>
      </c>
      <c r="F24" s="22">
        <f t="shared" si="6"/>
        <v>85.666666666666671</v>
      </c>
      <c r="G24" s="5">
        <f t="shared" si="7"/>
        <v>4</v>
      </c>
      <c r="H24" s="2"/>
      <c r="I24" s="2"/>
      <c r="J24" s="22">
        <f t="shared" si="8"/>
        <v>85.666666666666671</v>
      </c>
      <c r="K24" s="5">
        <f t="shared" si="9"/>
        <v>4</v>
      </c>
      <c r="L24" s="2"/>
      <c r="M24" s="2"/>
      <c r="N24" s="2"/>
      <c r="O24" s="2"/>
      <c r="P24" s="22">
        <f t="shared" si="10"/>
        <v>28.555555555555557</v>
      </c>
      <c r="Q24" s="2">
        <f t="shared" si="11"/>
        <v>4</v>
      </c>
    </row>
    <row r="25" spans="1:18">
      <c r="A25" s="3">
        <v>5</v>
      </c>
      <c r="B25" s="1" t="s">
        <v>76</v>
      </c>
      <c r="C25" s="2">
        <v>53</v>
      </c>
      <c r="D25" s="2">
        <v>99</v>
      </c>
      <c r="E25" s="2">
        <v>103</v>
      </c>
      <c r="F25" s="22">
        <f t="shared" si="6"/>
        <v>85</v>
      </c>
      <c r="G25" s="5">
        <f t="shared" si="7"/>
        <v>5</v>
      </c>
      <c r="H25" s="2"/>
      <c r="I25" s="2"/>
      <c r="J25" s="22">
        <f t="shared" si="8"/>
        <v>85</v>
      </c>
      <c r="K25" s="5">
        <f t="shared" si="9"/>
        <v>5</v>
      </c>
      <c r="L25" s="2"/>
      <c r="M25" s="2"/>
      <c r="N25" s="2"/>
      <c r="O25" s="2"/>
      <c r="P25" s="22">
        <f t="shared" si="10"/>
        <v>28.333333333333332</v>
      </c>
      <c r="Q25" s="2">
        <f t="shared" si="11"/>
        <v>5</v>
      </c>
    </row>
    <row r="26" spans="1:18">
      <c r="A26" s="9">
        <v>6</v>
      </c>
      <c r="B26" s="43" t="s">
        <v>74</v>
      </c>
      <c r="C26" s="2">
        <v>56</v>
      </c>
      <c r="D26" s="2">
        <v>97</v>
      </c>
      <c r="E26" s="2">
        <v>95</v>
      </c>
      <c r="F26" s="22">
        <f t="shared" si="6"/>
        <v>82.666666666666671</v>
      </c>
      <c r="G26" s="5">
        <f t="shared" si="7"/>
        <v>6</v>
      </c>
      <c r="H26" s="2"/>
      <c r="I26" s="2"/>
      <c r="J26" s="22">
        <f t="shared" si="8"/>
        <v>82.666666666666671</v>
      </c>
      <c r="K26" s="5">
        <f t="shared" si="9"/>
        <v>6</v>
      </c>
      <c r="L26" s="2"/>
      <c r="M26" s="2"/>
      <c r="N26" s="2"/>
      <c r="O26" s="2"/>
      <c r="P26" s="22">
        <f t="shared" si="10"/>
        <v>27.555555555555557</v>
      </c>
      <c r="Q26" s="2">
        <f t="shared" si="11"/>
        <v>6</v>
      </c>
    </row>
    <row r="27" spans="1:18">
      <c r="A27" s="3">
        <v>7</v>
      </c>
      <c r="B27" s="43" t="s">
        <v>73</v>
      </c>
      <c r="C27" s="2">
        <v>57</v>
      </c>
      <c r="D27" s="2">
        <v>89</v>
      </c>
      <c r="E27" s="2">
        <v>98</v>
      </c>
      <c r="F27" s="22">
        <f t="shared" si="6"/>
        <v>81.333333333333329</v>
      </c>
      <c r="G27" s="5">
        <f t="shared" si="7"/>
        <v>7</v>
      </c>
      <c r="H27" s="2"/>
      <c r="I27" s="2"/>
      <c r="J27" s="22">
        <f t="shared" si="8"/>
        <v>81.333333333333329</v>
      </c>
      <c r="K27" s="5">
        <f t="shared" si="9"/>
        <v>7</v>
      </c>
      <c r="L27" s="2"/>
      <c r="M27" s="2"/>
      <c r="N27" s="2"/>
      <c r="O27" s="2"/>
      <c r="P27" s="22">
        <f t="shared" si="10"/>
        <v>27.111111111111111</v>
      </c>
      <c r="Q27" s="2">
        <f t="shared" si="11"/>
        <v>7</v>
      </c>
    </row>
    <row r="28" spans="1:18">
      <c r="A28" s="9">
        <v>8</v>
      </c>
      <c r="B28" s="1" t="s">
        <v>75</v>
      </c>
      <c r="C28" s="2">
        <v>58</v>
      </c>
      <c r="D28" s="2">
        <v>100</v>
      </c>
      <c r="E28" s="2">
        <v>85</v>
      </c>
      <c r="F28" s="22">
        <f t="shared" si="6"/>
        <v>81</v>
      </c>
      <c r="G28" s="5">
        <f t="shared" si="7"/>
        <v>8</v>
      </c>
      <c r="H28" s="2"/>
      <c r="I28" s="2"/>
      <c r="J28" s="22">
        <f t="shared" si="8"/>
        <v>81</v>
      </c>
      <c r="K28" s="5">
        <f t="shared" si="9"/>
        <v>8</v>
      </c>
      <c r="L28" s="2"/>
      <c r="M28" s="2"/>
      <c r="N28" s="2"/>
      <c r="O28" s="2"/>
      <c r="P28" s="22">
        <f t="shared" si="10"/>
        <v>27</v>
      </c>
      <c r="Q28" s="2">
        <f t="shared" si="11"/>
        <v>8</v>
      </c>
    </row>
    <row r="29" spans="1:18">
      <c r="A29" s="3">
        <v>9</v>
      </c>
      <c r="B29" s="1" t="s">
        <v>58</v>
      </c>
      <c r="C29" s="2">
        <v>56</v>
      </c>
      <c r="D29" s="2">
        <v>96</v>
      </c>
      <c r="E29" s="2">
        <v>87</v>
      </c>
      <c r="F29" s="22">
        <f t="shared" si="6"/>
        <v>79.666666666666671</v>
      </c>
      <c r="G29" s="5">
        <f t="shared" si="7"/>
        <v>9</v>
      </c>
      <c r="H29" s="2"/>
      <c r="I29" s="2"/>
      <c r="J29" s="22">
        <f t="shared" si="8"/>
        <v>79.666666666666671</v>
      </c>
      <c r="K29" s="5">
        <f t="shared" si="9"/>
        <v>9</v>
      </c>
      <c r="L29" s="2"/>
      <c r="M29" s="2"/>
      <c r="N29" s="2"/>
      <c r="O29" s="2"/>
      <c r="P29" s="22">
        <f t="shared" si="10"/>
        <v>26.555555555555557</v>
      </c>
      <c r="Q29" s="2">
        <f t="shared" si="11"/>
        <v>9</v>
      </c>
    </row>
    <row r="30" spans="1:18">
      <c r="A30" s="9">
        <v>10</v>
      </c>
      <c r="B30" s="21" t="s">
        <v>59</v>
      </c>
      <c r="C30" s="2">
        <v>54</v>
      </c>
      <c r="D30" s="2">
        <v>81</v>
      </c>
      <c r="E30" s="2">
        <v>81</v>
      </c>
      <c r="F30" s="22">
        <f t="shared" si="6"/>
        <v>72</v>
      </c>
      <c r="G30" s="5">
        <f t="shared" si="7"/>
        <v>10</v>
      </c>
      <c r="H30" s="2"/>
      <c r="I30" s="2"/>
      <c r="J30" s="22">
        <f t="shared" si="8"/>
        <v>72</v>
      </c>
      <c r="K30" s="5">
        <f t="shared" si="9"/>
        <v>10</v>
      </c>
      <c r="L30" s="2"/>
      <c r="M30" s="2"/>
      <c r="N30" s="2"/>
      <c r="O30" s="2"/>
      <c r="P30" s="22">
        <f t="shared" si="10"/>
        <v>24</v>
      </c>
      <c r="Q30" s="2">
        <f t="shared" si="11"/>
        <v>10</v>
      </c>
    </row>
    <row r="31" spans="1:18">
      <c r="A31" s="3">
        <v>11</v>
      </c>
      <c r="B31" s="1" t="s">
        <v>57</v>
      </c>
      <c r="C31" s="2">
        <v>58</v>
      </c>
      <c r="D31" s="2">
        <v>0</v>
      </c>
      <c r="E31" s="2">
        <v>0</v>
      </c>
      <c r="F31" s="22">
        <f t="shared" si="6"/>
        <v>19.333333333333332</v>
      </c>
      <c r="G31" s="5">
        <f t="shared" si="7"/>
        <v>11</v>
      </c>
      <c r="H31" s="2"/>
      <c r="I31" s="2"/>
      <c r="J31" s="22">
        <f t="shared" si="8"/>
        <v>19.333333333333332</v>
      </c>
      <c r="K31" s="5">
        <f t="shared" si="9"/>
        <v>11</v>
      </c>
      <c r="L31" s="2"/>
      <c r="M31" s="2"/>
      <c r="N31" s="2"/>
      <c r="O31" s="2"/>
      <c r="P31" s="22">
        <f t="shared" si="10"/>
        <v>6.4444444444444438</v>
      </c>
      <c r="Q31" s="2">
        <f t="shared" si="11"/>
        <v>11</v>
      </c>
    </row>
    <row r="32" spans="1:18">
      <c r="A32" s="9">
        <v>12</v>
      </c>
      <c r="B32" s="1" t="s">
        <v>29</v>
      </c>
      <c r="C32" s="2">
        <v>54</v>
      </c>
      <c r="D32" s="2">
        <v>0</v>
      </c>
      <c r="E32" s="2">
        <v>0</v>
      </c>
      <c r="F32" s="22">
        <f t="shared" si="6"/>
        <v>18</v>
      </c>
      <c r="G32" s="5">
        <f t="shared" si="7"/>
        <v>12</v>
      </c>
      <c r="H32" s="2"/>
      <c r="I32" s="2"/>
      <c r="J32" s="22">
        <f t="shared" si="8"/>
        <v>18</v>
      </c>
      <c r="K32" s="5">
        <f t="shared" si="9"/>
        <v>12</v>
      </c>
      <c r="L32" s="2"/>
      <c r="M32" s="2"/>
      <c r="N32" s="2"/>
      <c r="O32" s="2"/>
      <c r="P32" s="22">
        <f t="shared" si="10"/>
        <v>6</v>
      </c>
      <c r="Q32" s="2">
        <f t="shared" si="11"/>
        <v>12</v>
      </c>
    </row>
    <row r="33" spans="1:17" ht="16.5" customHeight="1">
      <c r="A33" s="6"/>
      <c r="B33" s="6"/>
      <c r="C33" s="6"/>
      <c r="D33" s="6"/>
      <c r="E33" s="6"/>
      <c r="F33" s="6"/>
      <c r="G33" s="7"/>
      <c r="H33" s="6"/>
      <c r="I33" s="6"/>
      <c r="J33" s="6"/>
      <c r="K33" s="2"/>
      <c r="L33" s="2"/>
      <c r="M33" s="2"/>
      <c r="N33" s="2"/>
      <c r="O33" s="2"/>
      <c r="P33" s="23"/>
      <c r="Q33" s="2"/>
    </row>
  </sheetData>
  <sortState ref="B21:Q32">
    <sortCondition descending="1" ref="P21:P32"/>
  </sortState>
  <conditionalFormatting sqref="K3:K18">
    <cfRule type="colorScale" priority="9">
      <colorScale>
        <cfvo type="min" val="0"/>
        <cfvo type="percentile" val="50"/>
        <cfvo type="max" val="0"/>
        <color rgb="FFFF0000"/>
        <color rgb="FFFFEB84"/>
        <color rgb="FF00B050"/>
      </colorScale>
    </cfRule>
  </conditionalFormatting>
  <conditionalFormatting sqref="G3:G18">
    <cfRule type="colorScale" priority="7">
      <colorScale>
        <cfvo type="min" val="0"/>
        <cfvo type="percentile" val="50"/>
        <cfvo type="max" val="0"/>
        <color rgb="FFFF0000"/>
        <color rgb="FFFFEB84"/>
        <color rgb="FF00B050"/>
      </colorScale>
    </cfRule>
  </conditionalFormatting>
  <conditionalFormatting sqref="Q3:Q18">
    <cfRule type="colorScale" priority="5">
      <colorScale>
        <cfvo type="min" val="0"/>
        <cfvo type="percentile" val="50"/>
        <cfvo type="max" val="0"/>
        <color rgb="FFFF0000"/>
        <color rgb="FFFFEB84"/>
        <color rgb="FF00B050"/>
      </colorScale>
    </cfRule>
  </conditionalFormatting>
  <conditionalFormatting sqref="K21:K32">
    <cfRule type="colorScale" priority="3">
      <colorScale>
        <cfvo type="min" val="0"/>
        <cfvo type="percentile" val="50"/>
        <cfvo type="max" val="0"/>
        <color rgb="FFFF0000"/>
        <color rgb="FFFFEB84"/>
        <color rgb="FF00B050"/>
      </colorScale>
    </cfRule>
  </conditionalFormatting>
  <conditionalFormatting sqref="G21:G32">
    <cfRule type="colorScale" priority="2">
      <colorScale>
        <cfvo type="min" val="0"/>
        <cfvo type="percentile" val="50"/>
        <cfvo type="max" val="0"/>
        <color rgb="FFFF0000"/>
        <color rgb="FFFFEB84"/>
        <color rgb="FF00B050"/>
      </colorScale>
    </cfRule>
  </conditionalFormatting>
  <conditionalFormatting sqref="Q21:Q32">
    <cfRule type="colorScale" priority="1">
      <colorScale>
        <cfvo type="min" val="0"/>
        <cfvo type="percentile" val="50"/>
        <cfvo type="max" val="0"/>
        <color rgb="FFFF0000"/>
        <color rgb="FFFFEB84"/>
        <color rgb="FF00B050"/>
      </colorScale>
    </cfRule>
  </conditionalFormatting>
  <pageMargins left="0.69930555555555596" right="0.69930555555555596" top="0.75" bottom="0.75" header="0.3" footer="0.3"/>
  <pageSetup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workbookViewId="0">
      <selection activeCell="S10" sqref="S10"/>
    </sheetView>
  </sheetViews>
  <sheetFormatPr defaultColWidth="9" defaultRowHeight="15"/>
  <cols>
    <col min="1" max="1" width="5.5703125" customWidth="1"/>
    <col min="2" max="2" width="25.140625" bestFit="1" customWidth="1"/>
    <col min="3" max="3" width="8.140625" bestFit="1" customWidth="1"/>
    <col min="4" max="5" width="6.28515625" bestFit="1" customWidth="1"/>
    <col min="6" max="6" width="8.28515625" bestFit="1" customWidth="1"/>
    <col min="7" max="7" width="8.42578125" bestFit="1" customWidth="1"/>
    <col min="8" max="9" width="6.28515625" customWidth="1"/>
    <col min="10" max="10" width="10.28515625" customWidth="1"/>
    <col min="11" max="11" width="8.42578125" bestFit="1" customWidth="1"/>
    <col min="12" max="13" width="6.28515625" bestFit="1" customWidth="1"/>
    <col min="14" max="15" width="6.28515625" customWidth="1"/>
    <col min="16" max="16" width="11.140625" customWidth="1"/>
  </cols>
  <sheetData>
    <row r="1" spans="1:17" ht="19.5" thickBot="1">
      <c r="A1" s="10" t="s">
        <v>10</v>
      </c>
      <c r="B1" s="8"/>
      <c r="C1" s="8"/>
      <c r="D1" s="8"/>
      <c r="E1" s="8"/>
      <c r="F1" s="8"/>
      <c r="G1" s="8"/>
      <c r="H1" s="8"/>
      <c r="I1" s="8"/>
      <c r="J1" s="8"/>
      <c r="K1" s="11"/>
      <c r="L1" s="8"/>
      <c r="M1" s="8"/>
      <c r="N1" s="8"/>
      <c r="O1" s="8"/>
      <c r="P1" s="8"/>
    </row>
    <row r="2" spans="1:17" ht="90.75" thickBot="1">
      <c r="A2" s="12" t="s">
        <v>0</v>
      </c>
      <c r="B2" s="13" t="s">
        <v>1</v>
      </c>
      <c r="C2" s="18" t="s">
        <v>25</v>
      </c>
      <c r="D2" s="18" t="s">
        <v>82</v>
      </c>
      <c r="E2" s="18" t="s">
        <v>83</v>
      </c>
      <c r="F2" s="18" t="s">
        <v>2</v>
      </c>
      <c r="G2" s="18" t="s">
        <v>24</v>
      </c>
      <c r="H2" s="18" t="s">
        <v>84</v>
      </c>
      <c r="I2" s="18" t="s">
        <v>85</v>
      </c>
      <c r="J2" s="18" t="s">
        <v>45</v>
      </c>
      <c r="K2" s="20" t="s">
        <v>33</v>
      </c>
      <c r="L2" s="18" t="s">
        <v>86</v>
      </c>
      <c r="M2" s="18" t="s">
        <v>87</v>
      </c>
      <c r="N2" s="18" t="s">
        <v>88</v>
      </c>
      <c r="O2" s="24" t="s">
        <v>89</v>
      </c>
      <c r="P2" s="25" t="s">
        <v>32</v>
      </c>
      <c r="Q2" s="26" t="s">
        <v>33</v>
      </c>
    </row>
    <row r="3" spans="1:17">
      <c r="A3" s="3">
        <v>1</v>
      </c>
      <c r="B3" s="4" t="s">
        <v>51</v>
      </c>
      <c r="C3" s="5">
        <v>117</v>
      </c>
      <c r="D3" s="5">
        <v>117</v>
      </c>
      <c r="E3" s="5">
        <v>117</v>
      </c>
      <c r="F3" s="22">
        <f t="shared" ref="F3:F14" si="0">((C3+D3+E3)/3)</f>
        <v>117</v>
      </c>
      <c r="G3" s="2">
        <f t="shared" ref="G3:G14" si="1">RANK(F3,$F$3:$F$14,0)</f>
        <v>1</v>
      </c>
      <c r="H3" s="5">
        <v>0.1</v>
      </c>
      <c r="I3" s="5">
        <v>0.15</v>
      </c>
      <c r="J3" s="22">
        <f t="shared" ref="J3:J14" si="2">F3+H3+I3</f>
        <v>117.25</v>
      </c>
      <c r="K3" s="2">
        <f t="shared" ref="K3:K14" si="3">RANK(J3,$J$3:$J$14,0)</f>
        <v>1</v>
      </c>
      <c r="L3" s="5"/>
      <c r="M3" s="5"/>
      <c r="N3" s="5"/>
      <c r="O3" s="5"/>
      <c r="P3" s="22">
        <f t="shared" ref="P3:P14" si="4">((J3+L3+M3)/3)+N3+O3</f>
        <v>39.083333333333336</v>
      </c>
      <c r="Q3" s="5">
        <f t="shared" ref="Q3:Q14" si="5">RANK(P3,$P$3:$P$14,0)</f>
        <v>1</v>
      </c>
    </row>
    <row r="4" spans="1:17">
      <c r="A4" s="9">
        <v>2</v>
      </c>
      <c r="B4" s="1" t="s">
        <v>12</v>
      </c>
      <c r="C4" s="2">
        <v>114</v>
      </c>
      <c r="D4" s="2">
        <v>114</v>
      </c>
      <c r="E4" s="2">
        <v>116</v>
      </c>
      <c r="F4" s="22">
        <f t="shared" si="0"/>
        <v>114.66666666666667</v>
      </c>
      <c r="G4" s="2">
        <f t="shared" si="1"/>
        <v>2</v>
      </c>
      <c r="H4" s="2">
        <v>0.15</v>
      </c>
      <c r="I4" s="5">
        <v>0.1</v>
      </c>
      <c r="J4" s="22">
        <f t="shared" si="2"/>
        <v>114.91666666666667</v>
      </c>
      <c r="K4" s="2">
        <f t="shared" si="3"/>
        <v>2</v>
      </c>
      <c r="L4" s="2"/>
      <c r="M4" s="2"/>
      <c r="N4" s="2"/>
      <c r="O4" s="5"/>
      <c r="P4" s="22">
        <f t="shared" si="4"/>
        <v>38.305555555555557</v>
      </c>
      <c r="Q4" s="2">
        <f t="shared" si="5"/>
        <v>2</v>
      </c>
    </row>
    <row r="5" spans="1:17">
      <c r="A5" s="3">
        <v>3</v>
      </c>
      <c r="B5" s="1" t="s">
        <v>11</v>
      </c>
      <c r="C5" s="2">
        <v>118</v>
      </c>
      <c r="D5" s="2">
        <v>110</v>
      </c>
      <c r="E5" s="2">
        <v>115</v>
      </c>
      <c r="F5" s="22">
        <f t="shared" si="0"/>
        <v>114.33333333333333</v>
      </c>
      <c r="G5" s="2">
        <f t="shared" si="1"/>
        <v>3</v>
      </c>
      <c r="H5" s="2"/>
      <c r="I5" s="5"/>
      <c r="J5" s="22">
        <f t="shared" si="2"/>
        <v>114.33333333333333</v>
      </c>
      <c r="K5" s="2">
        <f t="shared" si="3"/>
        <v>3</v>
      </c>
      <c r="L5" s="2"/>
      <c r="M5" s="2"/>
      <c r="N5" s="2"/>
      <c r="O5" s="5"/>
      <c r="P5" s="22">
        <f t="shared" si="4"/>
        <v>38.111111111111107</v>
      </c>
      <c r="Q5" s="2">
        <f t="shared" si="5"/>
        <v>3</v>
      </c>
    </row>
    <row r="6" spans="1:17">
      <c r="A6" s="9">
        <v>4</v>
      </c>
      <c r="B6" s="1" t="s">
        <v>30</v>
      </c>
      <c r="C6" s="2">
        <v>108</v>
      </c>
      <c r="D6" s="2">
        <v>112</v>
      </c>
      <c r="E6" s="2">
        <v>116</v>
      </c>
      <c r="F6" s="22">
        <f t="shared" si="0"/>
        <v>112</v>
      </c>
      <c r="G6" s="2">
        <f t="shared" si="1"/>
        <v>4</v>
      </c>
      <c r="H6" s="2">
        <v>0.2</v>
      </c>
      <c r="I6" s="5">
        <v>0.2</v>
      </c>
      <c r="J6" s="22">
        <f t="shared" si="2"/>
        <v>112.4</v>
      </c>
      <c r="K6" s="2">
        <f t="shared" si="3"/>
        <v>4</v>
      </c>
      <c r="L6" s="2"/>
      <c r="M6" s="2"/>
      <c r="N6" s="2"/>
      <c r="O6" s="5"/>
      <c r="P6" s="22">
        <f t="shared" si="4"/>
        <v>37.466666666666669</v>
      </c>
      <c r="Q6" s="2">
        <f t="shared" si="5"/>
        <v>4</v>
      </c>
    </row>
    <row r="7" spans="1:17">
      <c r="A7" s="3">
        <v>5</v>
      </c>
      <c r="B7" s="1" t="s">
        <v>66</v>
      </c>
      <c r="C7" s="2">
        <v>103</v>
      </c>
      <c r="D7" s="2">
        <v>112</v>
      </c>
      <c r="E7" s="2">
        <v>114</v>
      </c>
      <c r="F7" s="22">
        <f t="shared" si="0"/>
        <v>109.66666666666667</v>
      </c>
      <c r="G7" s="2">
        <f t="shared" si="1"/>
        <v>5</v>
      </c>
      <c r="H7" s="2"/>
      <c r="I7" s="5"/>
      <c r="J7" s="22">
        <f t="shared" si="2"/>
        <v>109.66666666666667</v>
      </c>
      <c r="K7" s="2">
        <f t="shared" si="3"/>
        <v>5</v>
      </c>
      <c r="L7" s="2"/>
      <c r="M7" s="2"/>
      <c r="N7" s="2"/>
      <c r="O7" s="5"/>
      <c r="P7" s="22">
        <f t="shared" si="4"/>
        <v>36.555555555555557</v>
      </c>
      <c r="Q7" s="2">
        <f t="shared" si="5"/>
        <v>5</v>
      </c>
    </row>
    <row r="8" spans="1:17">
      <c r="A8" s="9">
        <v>6</v>
      </c>
      <c r="B8" s="1" t="s">
        <v>68</v>
      </c>
      <c r="C8" s="2">
        <v>98</v>
      </c>
      <c r="D8" s="2">
        <v>110</v>
      </c>
      <c r="E8" s="2">
        <v>112</v>
      </c>
      <c r="F8" s="22">
        <f t="shared" si="0"/>
        <v>106.66666666666667</v>
      </c>
      <c r="G8" s="2">
        <f t="shared" si="1"/>
        <v>6</v>
      </c>
      <c r="H8" s="2"/>
      <c r="I8" s="5"/>
      <c r="J8" s="22">
        <f t="shared" si="2"/>
        <v>106.66666666666667</v>
      </c>
      <c r="K8" s="2">
        <f t="shared" si="3"/>
        <v>6</v>
      </c>
      <c r="L8" s="2"/>
      <c r="M8" s="2"/>
      <c r="N8" s="2"/>
      <c r="O8" s="5"/>
      <c r="P8" s="22">
        <f t="shared" si="4"/>
        <v>35.555555555555557</v>
      </c>
      <c r="Q8" s="2">
        <f t="shared" si="5"/>
        <v>6</v>
      </c>
    </row>
    <row r="9" spans="1:17">
      <c r="A9" s="3">
        <v>7</v>
      </c>
      <c r="B9" s="1" t="s">
        <v>49</v>
      </c>
      <c r="C9" s="2">
        <v>105</v>
      </c>
      <c r="D9" s="2">
        <v>104</v>
      </c>
      <c r="E9" s="2">
        <v>107</v>
      </c>
      <c r="F9" s="22">
        <f t="shared" si="0"/>
        <v>105.33333333333333</v>
      </c>
      <c r="G9" s="2">
        <f t="shared" si="1"/>
        <v>7</v>
      </c>
      <c r="H9" s="2"/>
      <c r="I9" s="5"/>
      <c r="J9" s="22">
        <f t="shared" si="2"/>
        <v>105.33333333333333</v>
      </c>
      <c r="K9" s="2">
        <f t="shared" si="3"/>
        <v>7</v>
      </c>
      <c r="L9" s="2"/>
      <c r="M9" s="2"/>
      <c r="N9" s="2"/>
      <c r="O9" s="5"/>
      <c r="P9" s="22">
        <f t="shared" si="4"/>
        <v>35.111111111111107</v>
      </c>
      <c r="Q9" s="2">
        <f t="shared" si="5"/>
        <v>7</v>
      </c>
    </row>
    <row r="10" spans="1:17">
      <c r="A10" s="9">
        <v>8</v>
      </c>
      <c r="B10" s="1" t="s">
        <v>67</v>
      </c>
      <c r="C10" s="2">
        <v>101</v>
      </c>
      <c r="D10" s="2">
        <v>103</v>
      </c>
      <c r="E10" s="2">
        <v>109</v>
      </c>
      <c r="F10" s="22">
        <f t="shared" si="0"/>
        <v>104.33333333333333</v>
      </c>
      <c r="G10" s="2">
        <f t="shared" si="1"/>
        <v>8</v>
      </c>
      <c r="H10" s="2"/>
      <c r="I10" s="5"/>
      <c r="J10" s="22">
        <f t="shared" si="2"/>
        <v>104.33333333333333</v>
      </c>
      <c r="K10" s="2">
        <f t="shared" si="3"/>
        <v>8</v>
      </c>
      <c r="L10" s="2"/>
      <c r="M10" s="2"/>
      <c r="N10" s="2"/>
      <c r="O10" s="5"/>
      <c r="P10" s="22">
        <f t="shared" si="4"/>
        <v>34.777777777777779</v>
      </c>
      <c r="Q10" s="2">
        <f t="shared" si="5"/>
        <v>8</v>
      </c>
    </row>
    <row r="11" spans="1:17">
      <c r="A11" s="3">
        <v>9</v>
      </c>
      <c r="B11" s="1" t="s">
        <v>70</v>
      </c>
      <c r="C11" s="2">
        <v>98</v>
      </c>
      <c r="D11" s="2">
        <v>89</v>
      </c>
      <c r="E11" s="2">
        <v>104</v>
      </c>
      <c r="F11" s="22">
        <f t="shared" si="0"/>
        <v>97</v>
      </c>
      <c r="G11" s="2">
        <f t="shared" si="1"/>
        <v>9</v>
      </c>
      <c r="H11" s="2"/>
      <c r="I11" s="5"/>
      <c r="J11" s="22">
        <f t="shared" si="2"/>
        <v>97</v>
      </c>
      <c r="K11" s="2">
        <f t="shared" si="3"/>
        <v>9</v>
      </c>
      <c r="L11" s="2"/>
      <c r="M11" s="2"/>
      <c r="N11" s="2"/>
      <c r="O11" s="5"/>
      <c r="P11" s="22">
        <f t="shared" si="4"/>
        <v>32.333333333333336</v>
      </c>
      <c r="Q11" s="2">
        <f t="shared" si="5"/>
        <v>9</v>
      </c>
    </row>
    <row r="12" spans="1:17">
      <c r="A12" s="9">
        <v>10</v>
      </c>
      <c r="B12" s="1" t="s">
        <v>69</v>
      </c>
      <c r="C12" s="2">
        <v>98</v>
      </c>
      <c r="D12" s="2">
        <v>101</v>
      </c>
      <c r="E12" s="2">
        <v>85</v>
      </c>
      <c r="F12" s="22">
        <f t="shared" si="0"/>
        <v>94.666666666666671</v>
      </c>
      <c r="G12" s="2">
        <f t="shared" si="1"/>
        <v>10</v>
      </c>
      <c r="H12" s="2"/>
      <c r="I12" s="5"/>
      <c r="J12" s="22">
        <f t="shared" si="2"/>
        <v>94.666666666666671</v>
      </c>
      <c r="K12" s="2">
        <f t="shared" si="3"/>
        <v>10</v>
      </c>
      <c r="L12" s="2"/>
      <c r="M12" s="2"/>
      <c r="N12" s="2"/>
      <c r="O12" s="5"/>
      <c r="P12" s="22">
        <f t="shared" si="4"/>
        <v>31.555555555555557</v>
      </c>
      <c r="Q12" s="2">
        <f t="shared" si="5"/>
        <v>10</v>
      </c>
    </row>
    <row r="13" spans="1:17">
      <c r="A13" s="3">
        <v>11</v>
      </c>
      <c r="B13" s="1" t="s">
        <v>39</v>
      </c>
      <c r="C13" s="2">
        <v>110</v>
      </c>
      <c r="D13" s="2">
        <v>0</v>
      </c>
      <c r="E13" s="2">
        <v>0</v>
      </c>
      <c r="F13" s="22">
        <f t="shared" si="0"/>
        <v>36.666666666666664</v>
      </c>
      <c r="G13" s="2">
        <f t="shared" si="1"/>
        <v>11</v>
      </c>
      <c r="H13" s="2"/>
      <c r="I13" s="5"/>
      <c r="J13" s="22">
        <f t="shared" si="2"/>
        <v>36.666666666666664</v>
      </c>
      <c r="K13" s="2">
        <f t="shared" si="3"/>
        <v>11</v>
      </c>
      <c r="L13" s="2"/>
      <c r="M13" s="2"/>
      <c r="N13" s="2"/>
      <c r="O13" s="5"/>
      <c r="P13" s="22">
        <f t="shared" si="4"/>
        <v>12.222222222222221</v>
      </c>
      <c r="Q13" s="2">
        <f t="shared" si="5"/>
        <v>11</v>
      </c>
    </row>
    <row r="14" spans="1:17">
      <c r="A14" s="9">
        <v>12</v>
      </c>
      <c r="B14" s="1" t="s">
        <v>71</v>
      </c>
      <c r="C14" s="2">
        <v>100</v>
      </c>
      <c r="D14" s="2">
        <v>0</v>
      </c>
      <c r="E14" s="2">
        <v>0</v>
      </c>
      <c r="F14" s="22">
        <f t="shared" si="0"/>
        <v>33.333333333333336</v>
      </c>
      <c r="G14" s="2">
        <f t="shared" si="1"/>
        <v>12</v>
      </c>
      <c r="H14" s="2"/>
      <c r="I14" s="5"/>
      <c r="J14" s="22">
        <f t="shared" si="2"/>
        <v>33.333333333333336</v>
      </c>
      <c r="K14" s="2">
        <f t="shared" si="3"/>
        <v>12</v>
      </c>
      <c r="L14" s="2"/>
      <c r="M14" s="2"/>
      <c r="N14" s="2"/>
      <c r="O14" s="5"/>
      <c r="P14" s="22">
        <f t="shared" si="4"/>
        <v>11.111111111111112</v>
      </c>
      <c r="Q14" s="2">
        <f t="shared" si="5"/>
        <v>12</v>
      </c>
    </row>
    <row r="15" spans="1:17" ht="18.75">
      <c r="A15" s="6"/>
      <c r="B15" s="6"/>
      <c r="C15" s="6"/>
      <c r="D15" s="6"/>
      <c r="E15" s="6"/>
      <c r="F15" s="6"/>
      <c r="G15" s="6"/>
      <c r="H15" s="6"/>
      <c r="I15" s="6"/>
      <c r="J15" s="6"/>
      <c r="K15" s="2"/>
      <c r="L15" s="6"/>
      <c r="M15" s="6"/>
      <c r="N15" s="6"/>
      <c r="O15" s="6"/>
      <c r="P15" s="2"/>
      <c r="Q15" s="2"/>
    </row>
    <row r="16" spans="1:17" ht="18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1"/>
      <c r="L16" s="35"/>
      <c r="M16" s="35"/>
      <c r="N16" s="35"/>
      <c r="O16" s="35"/>
      <c r="P16" s="31"/>
      <c r="Q16" s="31"/>
    </row>
    <row r="17" spans="1:17" ht="15.75" thickBot="1"/>
    <row r="18" spans="1:17" ht="18.75">
      <c r="A18" s="14" t="s">
        <v>13</v>
      </c>
      <c r="B18" s="15"/>
      <c r="C18" s="15"/>
      <c r="D18" s="15"/>
      <c r="E18" s="15"/>
      <c r="F18" s="15"/>
      <c r="G18" s="15"/>
      <c r="H18" s="15"/>
      <c r="I18" s="15"/>
      <c r="J18" s="17"/>
      <c r="K18" s="16"/>
      <c r="L18" s="15"/>
      <c r="M18" s="15"/>
      <c r="N18" s="15"/>
      <c r="O18" s="15"/>
      <c r="P18" s="17"/>
      <c r="Q18" s="11"/>
    </row>
    <row r="19" spans="1:17" ht="90.75" thickBot="1">
      <c r="A19" s="12" t="s">
        <v>0</v>
      </c>
      <c r="B19" s="13" t="s">
        <v>1</v>
      </c>
      <c r="C19" s="18" t="s">
        <v>25</v>
      </c>
      <c r="D19" s="18" t="s">
        <v>82</v>
      </c>
      <c r="E19" s="18" t="s">
        <v>83</v>
      </c>
      <c r="F19" s="18" t="s">
        <v>2</v>
      </c>
      <c r="G19" s="18" t="s">
        <v>24</v>
      </c>
      <c r="H19" s="18" t="s">
        <v>84</v>
      </c>
      <c r="I19" s="18" t="s">
        <v>85</v>
      </c>
      <c r="J19" s="18" t="s">
        <v>45</v>
      </c>
      <c r="K19" s="19" t="s">
        <v>33</v>
      </c>
      <c r="L19" s="18" t="s">
        <v>86</v>
      </c>
      <c r="M19" s="18" t="s">
        <v>87</v>
      </c>
      <c r="N19" s="18" t="s">
        <v>88</v>
      </c>
      <c r="O19" s="18" t="s">
        <v>89</v>
      </c>
      <c r="P19" s="28" t="s">
        <v>32</v>
      </c>
      <c r="Q19" s="29" t="s">
        <v>33</v>
      </c>
    </row>
    <row r="20" spans="1:17">
      <c r="A20" s="3">
        <v>1</v>
      </c>
      <c r="B20" s="42" t="s">
        <v>18</v>
      </c>
      <c r="C20" s="4">
        <v>69</v>
      </c>
      <c r="D20" s="5">
        <v>109</v>
      </c>
      <c r="E20" s="5">
        <v>116</v>
      </c>
      <c r="F20" s="22">
        <f t="shared" ref="F20:F32" si="6">((C20+D20+E20)/3)</f>
        <v>98</v>
      </c>
      <c r="G20" s="5">
        <f t="shared" ref="G20:G32" si="7">RANK(F20,$F$20:$F$31,0)</f>
        <v>1</v>
      </c>
      <c r="H20" s="5"/>
      <c r="I20" s="5"/>
      <c r="J20" s="22">
        <f t="shared" ref="J20:J32" si="8">F20+H20+I20</f>
        <v>98</v>
      </c>
      <c r="K20" s="5">
        <f t="shared" ref="K20:K32" si="9">RANK(J20,$J$20:$J$31,0)</f>
        <v>1</v>
      </c>
      <c r="L20" s="5"/>
      <c r="M20" s="5"/>
      <c r="N20" s="5"/>
      <c r="O20" s="5"/>
      <c r="P20" s="22">
        <f t="shared" ref="P20:P32" si="10">((J20+L20+M20)/3)+N20+O20</f>
        <v>32.666666666666664</v>
      </c>
      <c r="Q20" s="5">
        <f t="shared" ref="Q20:Q32" si="11">RANK(P20,$P$20:$P$31,0)</f>
        <v>1</v>
      </c>
    </row>
    <row r="21" spans="1:17">
      <c r="A21" s="9">
        <v>2</v>
      </c>
      <c r="B21" s="43" t="s">
        <v>14</v>
      </c>
      <c r="C21" s="1">
        <v>64</v>
      </c>
      <c r="D21" s="2">
        <v>106</v>
      </c>
      <c r="E21" s="2">
        <v>112</v>
      </c>
      <c r="F21" s="22">
        <f t="shared" si="6"/>
        <v>94</v>
      </c>
      <c r="G21" s="2">
        <f t="shared" si="7"/>
        <v>2</v>
      </c>
      <c r="H21" s="2"/>
      <c r="I21" s="5"/>
      <c r="J21" s="22">
        <f t="shared" si="8"/>
        <v>94</v>
      </c>
      <c r="K21" s="2">
        <f t="shared" si="9"/>
        <v>2</v>
      </c>
      <c r="L21" s="2"/>
      <c r="M21" s="2"/>
      <c r="N21" s="2"/>
      <c r="O21" s="5"/>
      <c r="P21" s="22">
        <f t="shared" si="10"/>
        <v>31.333333333333332</v>
      </c>
      <c r="Q21" s="2">
        <f t="shared" si="11"/>
        <v>2</v>
      </c>
    </row>
    <row r="22" spans="1:17">
      <c r="A22" s="3">
        <v>3</v>
      </c>
      <c r="B22" s="43" t="s">
        <v>77</v>
      </c>
      <c r="C22" s="1">
        <v>67</v>
      </c>
      <c r="D22" s="2">
        <v>109</v>
      </c>
      <c r="E22" s="2">
        <v>104</v>
      </c>
      <c r="F22" s="22">
        <f t="shared" si="6"/>
        <v>93.333333333333329</v>
      </c>
      <c r="G22" s="2">
        <f t="shared" si="7"/>
        <v>3</v>
      </c>
      <c r="H22" s="2"/>
      <c r="I22" s="5"/>
      <c r="J22" s="22">
        <f t="shared" si="8"/>
        <v>93.333333333333329</v>
      </c>
      <c r="K22" s="2">
        <f t="shared" si="9"/>
        <v>3</v>
      </c>
      <c r="L22" s="2"/>
      <c r="M22" s="2"/>
      <c r="N22" s="2"/>
      <c r="O22" s="5"/>
      <c r="P22" s="22">
        <f t="shared" si="10"/>
        <v>31.111111111111111</v>
      </c>
      <c r="Q22" s="2">
        <f t="shared" si="11"/>
        <v>3</v>
      </c>
    </row>
    <row r="23" spans="1:17">
      <c r="A23" s="9">
        <v>4</v>
      </c>
      <c r="B23" s="43" t="s">
        <v>42</v>
      </c>
      <c r="C23" s="1">
        <v>69</v>
      </c>
      <c r="D23" s="2">
        <v>104</v>
      </c>
      <c r="E23" s="2">
        <v>103</v>
      </c>
      <c r="F23" s="22">
        <f t="shared" si="6"/>
        <v>92</v>
      </c>
      <c r="G23" s="2">
        <f t="shared" si="7"/>
        <v>4</v>
      </c>
      <c r="H23" s="2"/>
      <c r="I23" s="5"/>
      <c r="J23" s="22">
        <f t="shared" si="8"/>
        <v>92</v>
      </c>
      <c r="K23" s="2">
        <f t="shared" si="9"/>
        <v>4</v>
      </c>
      <c r="L23" s="2"/>
      <c r="M23" s="2"/>
      <c r="N23" s="2"/>
      <c r="O23" s="5"/>
      <c r="P23" s="22">
        <f t="shared" si="10"/>
        <v>30.666666666666668</v>
      </c>
      <c r="Q23" s="2">
        <f t="shared" si="11"/>
        <v>4</v>
      </c>
    </row>
    <row r="24" spans="1:17">
      <c r="A24" s="3">
        <v>5</v>
      </c>
      <c r="B24" s="43" t="s">
        <v>17</v>
      </c>
      <c r="C24" s="1">
        <v>56</v>
      </c>
      <c r="D24" s="2">
        <v>110</v>
      </c>
      <c r="E24" s="2">
        <v>108</v>
      </c>
      <c r="F24" s="22">
        <f t="shared" si="6"/>
        <v>91.333333333333329</v>
      </c>
      <c r="G24" s="2">
        <f t="shared" si="7"/>
        <v>5</v>
      </c>
      <c r="H24" s="2"/>
      <c r="I24" s="5"/>
      <c r="J24" s="22">
        <f t="shared" si="8"/>
        <v>91.333333333333329</v>
      </c>
      <c r="K24" s="2">
        <f t="shared" si="9"/>
        <v>5</v>
      </c>
      <c r="L24" s="2"/>
      <c r="M24" s="2"/>
      <c r="N24" s="2"/>
      <c r="O24" s="5"/>
      <c r="P24" s="22">
        <f t="shared" si="10"/>
        <v>30.444444444444443</v>
      </c>
      <c r="Q24" s="2">
        <f t="shared" si="11"/>
        <v>5</v>
      </c>
    </row>
    <row r="25" spans="1:17">
      <c r="A25" s="9">
        <v>6</v>
      </c>
      <c r="B25" s="43" t="s">
        <v>15</v>
      </c>
      <c r="C25" s="1">
        <v>62</v>
      </c>
      <c r="D25" s="2">
        <v>109</v>
      </c>
      <c r="E25" s="2">
        <v>98</v>
      </c>
      <c r="F25" s="22">
        <f t="shared" si="6"/>
        <v>89.666666666666671</v>
      </c>
      <c r="G25" s="2">
        <f t="shared" si="7"/>
        <v>6</v>
      </c>
      <c r="H25" s="2"/>
      <c r="I25" s="5"/>
      <c r="J25" s="22">
        <f t="shared" si="8"/>
        <v>89.666666666666671</v>
      </c>
      <c r="K25" s="2">
        <f t="shared" si="9"/>
        <v>6</v>
      </c>
      <c r="L25" s="2"/>
      <c r="M25" s="2"/>
      <c r="N25" s="2"/>
      <c r="O25" s="5"/>
      <c r="P25" s="22">
        <f t="shared" si="10"/>
        <v>29.888888888888889</v>
      </c>
      <c r="Q25" s="2">
        <f t="shared" si="11"/>
        <v>6</v>
      </c>
    </row>
    <row r="26" spans="1:17">
      <c r="A26" s="3">
        <v>7</v>
      </c>
      <c r="B26" s="43" t="s">
        <v>41</v>
      </c>
      <c r="C26" s="1">
        <v>64</v>
      </c>
      <c r="D26" s="2">
        <v>109</v>
      </c>
      <c r="E26" s="2">
        <v>91</v>
      </c>
      <c r="F26" s="22">
        <f t="shared" si="6"/>
        <v>88</v>
      </c>
      <c r="G26" s="2">
        <f t="shared" si="7"/>
        <v>7</v>
      </c>
      <c r="H26" s="2"/>
      <c r="I26" s="5"/>
      <c r="J26" s="22">
        <f t="shared" si="8"/>
        <v>88</v>
      </c>
      <c r="K26" s="2">
        <f t="shared" si="9"/>
        <v>7</v>
      </c>
      <c r="L26" s="2"/>
      <c r="M26" s="2"/>
      <c r="N26" s="2"/>
      <c r="O26" s="5"/>
      <c r="P26" s="22">
        <f t="shared" si="10"/>
        <v>29.333333333333332</v>
      </c>
      <c r="Q26" s="2">
        <f t="shared" si="11"/>
        <v>7</v>
      </c>
    </row>
    <row r="27" spans="1:17">
      <c r="A27" s="9">
        <v>8</v>
      </c>
      <c r="B27" s="43" t="s">
        <v>16</v>
      </c>
      <c r="C27" s="1">
        <v>55</v>
      </c>
      <c r="D27" s="2">
        <v>101</v>
      </c>
      <c r="E27" s="2">
        <v>101</v>
      </c>
      <c r="F27" s="22">
        <f t="shared" si="6"/>
        <v>85.666666666666671</v>
      </c>
      <c r="G27" s="2">
        <f t="shared" si="7"/>
        <v>8</v>
      </c>
      <c r="H27" s="2"/>
      <c r="I27" s="5"/>
      <c r="J27" s="22">
        <f t="shared" si="8"/>
        <v>85.666666666666671</v>
      </c>
      <c r="K27" s="2">
        <f t="shared" si="9"/>
        <v>8</v>
      </c>
      <c r="L27" s="2"/>
      <c r="M27" s="2"/>
      <c r="N27" s="2"/>
      <c r="O27" s="5"/>
      <c r="P27" s="22">
        <f t="shared" si="10"/>
        <v>28.555555555555557</v>
      </c>
      <c r="Q27" s="2">
        <f t="shared" si="11"/>
        <v>8</v>
      </c>
    </row>
    <row r="28" spans="1:17">
      <c r="A28" s="3">
        <v>9</v>
      </c>
      <c r="B28" s="43" t="s">
        <v>40</v>
      </c>
      <c r="C28" s="1">
        <v>54</v>
      </c>
      <c r="D28" s="2">
        <v>92</v>
      </c>
      <c r="E28" s="2">
        <v>107</v>
      </c>
      <c r="F28" s="22">
        <f t="shared" si="6"/>
        <v>84.333333333333329</v>
      </c>
      <c r="G28" s="2">
        <f t="shared" si="7"/>
        <v>9</v>
      </c>
      <c r="H28" s="2"/>
      <c r="I28" s="5"/>
      <c r="J28" s="22">
        <f t="shared" si="8"/>
        <v>84.333333333333329</v>
      </c>
      <c r="K28" s="2">
        <f t="shared" si="9"/>
        <v>9</v>
      </c>
      <c r="L28" s="2"/>
      <c r="M28" s="2"/>
      <c r="N28" s="2"/>
      <c r="O28" s="5"/>
      <c r="P28" s="22">
        <f t="shared" si="10"/>
        <v>28.111111111111111</v>
      </c>
      <c r="Q28" s="2">
        <f t="shared" si="11"/>
        <v>9</v>
      </c>
    </row>
    <row r="29" spans="1:17">
      <c r="A29" s="9">
        <v>10</v>
      </c>
      <c r="B29" s="1" t="s">
        <v>81</v>
      </c>
      <c r="C29" s="1">
        <v>56</v>
      </c>
      <c r="D29" s="2">
        <v>86</v>
      </c>
      <c r="E29" s="2">
        <v>87</v>
      </c>
      <c r="F29" s="22">
        <f t="shared" si="6"/>
        <v>76.333333333333329</v>
      </c>
      <c r="G29" s="2">
        <f t="shared" si="7"/>
        <v>10</v>
      </c>
      <c r="H29" s="2"/>
      <c r="I29" s="5"/>
      <c r="J29" s="22">
        <f t="shared" si="8"/>
        <v>76.333333333333329</v>
      </c>
      <c r="K29" s="2">
        <f t="shared" si="9"/>
        <v>10</v>
      </c>
      <c r="L29" s="2"/>
      <c r="M29" s="2"/>
      <c r="N29" s="2"/>
      <c r="O29" s="5"/>
      <c r="P29" s="22">
        <f t="shared" si="10"/>
        <v>25.444444444444443</v>
      </c>
      <c r="Q29" s="2">
        <f t="shared" si="11"/>
        <v>10</v>
      </c>
    </row>
    <row r="30" spans="1:17">
      <c r="A30" s="3">
        <v>11</v>
      </c>
      <c r="B30" s="21" t="s">
        <v>61</v>
      </c>
      <c r="C30" s="1">
        <v>57</v>
      </c>
      <c r="D30" s="2">
        <v>83</v>
      </c>
      <c r="E30" s="2">
        <v>85</v>
      </c>
      <c r="F30" s="22">
        <f t="shared" si="6"/>
        <v>75</v>
      </c>
      <c r="G30" s="2">
        <f t="shared" si="7"/>
        <v>11</v>
      </c>
      <c r="H30" s="2"/>
      <c r="I30" s="5"/>
      <c r="J30" s="22">
        <f t="shared" si="8"/>
        <v>75</v>
      </c>
      <c r="K30" s="2">
        <f t="shared" si="9"/>
        <v>11</v>
      </c>
      <c r="L30" s="2"/>
      <c r="M30" s="2"/>
      <c r="N30" s="2"/>
      <c r="O30" s="5"/>
      <c r="P30" s="22">
        <f t="shared" si="10"/>
        <v>25</v>
      </c>
      <c r="Q30" s="2">
        <f t="shared" si="11"/>
        <v>11</v>
      </c>
    </row>
    <row r="31" spans="1:17">
      <c r="A31" s="9">
        <v>12</v>
      </c>
      <c r="B31" s="21" t="s">
        <v>60</v>
      </c>
      <c r="C31" s="1">
        <v>60</v>
      </c>
      <c r="D31" s="2">
        <v>0</v>
      </c>
      <c r="E31" s="2">
        <v>0</v>
      </c>
      <c r="F31" s="22">
        <f t="shared" si="6"/>
        <v>20</v>
      </c>
      <c r="G31" s="2">
        <f t="shared" si="7"/>
        <v>12</v>
      </c>
      <c r="H31" s="2"/>
      <c r="I31" s="5"/>
      <c r="J31" s="22">
        <f t="shared" si="8"/>
        <v>20</v>
      </c>
      <c r="K31" s="2">
        <f t="shared" si="9"/>
        <v>12</v>
      </c>
      <c r="L31" s="2"/>
      <c r="M31" s="2"/>
      <c r="N31" s="2"/>
      <c r="O31" s="5"/>
      <c r="P31" s="22">
        <f t="shared" si="10"/>
        <v>6.666666666666667</v>
      </c>
      <c r="Q31" s="2">
        <f t="shared" si="11"/>
        <v>12</v>
      </c>
    </row>
    <row r="32" spans="1:17" ht="18.75">
      <c r="A32" s="6">
        <v>13</v>
      </c>
      <c r="B32" s="1" t="s">
        <v>43</v>
      </c>
      <c r="C32" s="1">
        <v>55</v>
      </c>
      <c r="D32" s="2">
        <v>0</v>
      </c>
      <c r="E32" s="2">
        <v>0</v>
      </c>
      <c r="F32" s="22">
        <f t="shared" si="6"/>
        <v>18.333333333333332</v>
      </c>
      <c r="G32" s="2" t="e">
        <f t="shared" si="7"/>
        <v>#N/A</v>
      </c>
      <c r="H32" s="2"/>
      <c r="I32" s="5"/>
      <c r="J32" s="22">
        <f t="shared" si="8"/>
        <v>18.333333333333332</v>
      </c>
      <c r="K32" s="2" t="e">
        <f t="shared" si="9"/>
        <v>#N/A</v>
      </c>
      <c r="L32" s="2"/>
      <c r="M32" s="2"/>
      <c r="N32" s="2"/>
      <c r="O32" s="5"/>
      <c r="P32" s="22">
        <f t="shared" si="10"/>
        <v>6.1111111111111107</v>
      </c>
      <c r="Q32" s="2" t="e">
        <f t="shared" si="11"/>
        <v>#N/A</v>
      </c>
    </row>
    <row r="33" spans="1:17" ht="18.75">
      <c r="A33" s="9"/>
      <c r="B33" s="6"/>
      <c r="C33" s="6"/>
      <c r="D33" s="6"/>
      <c r="E33" s="6" t="s">
        <v>22</v>
      </c>
      <c r="F33" s="6"/>
      <c r="G33" s="2"/>
      <c r="H33" s="6"/>
      <c r="I33" s="6"/>
      <c r="J33" s="6"/>
      <c r="K33" s="2"/>
      <c r="L33" s="2"/>
      <c r="M33" s="2"/>
      <c r="N33" s="2"/>
      <c r="O33" s="2"/>
      <c r="P33" s="2"/>
      <c r="Q33" s="2"/>
    </row>
  </sheetData>
  <sortState ref="B20:Q32">
    <sortCondition descending="1" ref="P20:P32"/>
  </sortState>
  <conditionalFormatting sqref="K3:K14">
    <cfRule type="colorScale" priority="10">
      <colorScale>
        <cfvo type="min" val="0"/>
        <cfvo type="percentile" val="50"/>
        <cfvo type="max" val="0"/>
        <color rgb="FFFF0000"/>
        <color rgb="FFFFEB84"/>
        <color rgb="FF00B050"/>
      </colorScale>
    </cfRule>
  </conditionalFormatting>
  <conditionalFormatting sqref="K20:K31">
    <cfRule type="colorScale" priority="9">
      <colorScale>
        <cfvo type="min" val="0"/>
        <cfvo type="percentile" val="50"/>
        <cfvo type="max" val="0"/>
        <color rgb="FFFF0000"/>
        <color rgb="FFFFEB84"/>
        <color rgb="FF00B050"/>
      </colorScale>
    </cfRule>
  </conditionalFormatting>
  <conditionalFormatting sqref="G3:G14">
    <cfRule type="colorScale" priority="8">
      <colorScale>
        <cfvo type="min" val="0"/>
        <cfvo type="percentile" val="50"/>
        <cfvo type="max" val="0"/>
        <color rgb="FFFF0000"/>
        <color rgb="FFFFEB84"/>
        <color rgb="FF00B050"/>
      </colorScale>
    </cfRule>
  </conditionalFormatting>
  <conditionalFormatting sqref="G21:G31">
    <cfRule type="colorScale" priority="7">
      <colorScale>
        <cfvo type="min" val="0"/>
        <cfvo type="percentile" val="50"/>
        <cfvo type="max" val="0"/>
        <color rgb="FFFF0000"/>
        <color rgb="FFFFEB84"/>
        <color rgb="FF00B050"/>
      </colorScale>
    </cfRule>
  </conditionalFormatting>
  <conditionalFormatting sqref="G20">
    <cfRule type="colorScale" priority="6">
      <colorScale>
        <cfvo type="min" val="0"/>
        <cfvo type="percentile" val="50"/>
        <cfvo type="max" val="0"/>
        <color rgb="FFFF0000"/>
        <color rgb="FFFFEB84"/>
        <color rgb="FF00B050"/>
      </colorScale>
    </cfRule>
  </conditionalFormatting>
  <conditionalFormatting sqref="Q20:Q31">
    <cfRule type="colorScale" priority="5">
      <colorScale>
        <cfvo type="min" val="0"/>
        <cfvo type="percentile" val="50"/>
        <cfvo type="max" val="0"/>
        <color rgb="FFFF0000"/>
        <color rgb="FFFFEB84"/>
        <color rgb="FF00B050"/>
      </colorScale>
    </cfRule>
  </conditionalFormatting>
  <conditionalFormatting sqref="Q3:Q14">
    <cfRule type="colorScale" priority="4">
      <colorScale>
        <cfvo type="min" val="0"/>
        <cfvo type="percentile" val="50"/>
        <cfvo type="max" val="0"/>
        <color rgb="FFFF0000"/>
        <color rgb="FFFFEB84"/>
        <color rgb="FF00B050"/>
      </colorScale>
    </cfRule>
  </conditionalFormatting>
  <conditionalFormatting sqref="K32">
    <cfRule type="colorScale" priority="3">
      <colorScale>
        <cfvo type="min" val="0"/>
        <cfvo type="percentile" val="50"/>
        <cfvo type="max" val="0"/>
        <color rgb="FFFF0000"/>
        <color rgb="FFFFEB84"/>
        <color rgb="FF00B050"/>
      </colorScale>
    </cfRule>
  </conditionalFormatting>
  <conditionalFormatting sqref="G32">
    <cfRule type="colorScale" priority="2">
      <colorScale>
        <cfvo type="min" val="0"/>
        <cfvo type="percentile" val="50"/>
        <cfvo type="max" val="0"/>
        <color rgb="FFFF0000"/>
        <color rgb="FFFFEB84"/>
        <color rgb="FF00B050"/>
      </colorScale>
    </cfRule>
  </conditionalFormatting>
  <conditionalFormatting sqref="Q32">
    <cfRule type="colorScale" priority="1">
      <colorScale>
        <cfvo type="min" val="0"/>
        <cfvo type="percentile" val="50"/>
        <cfvo type="max" val="0"/>
        <color rgb="FFFF0000"/>
        <color rgb="FFFFEB84"/>
        <color rgb="FF00B050"/>
      </colorScale>
    </cfRule>
  </conditionalFormatting>
  <pageMargins left="0.69930555555555596" right="0.69930555555555596" top="0.75" bottom="0.75" header="0.3" footer="0.3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7"/>
  <sheetViews>
    <sheetView tabSelected="1" workbookViewId="0">
      <selection activeCell="L18" sqref="L18"/>
    </sheetView>
  </sheetViews>
  <sheetFormatPr defaultColWidth="9" defaultRowHeight="15"/>
  <cols>
    <col min="1" max="1" width="8.42578125" customWidth="1"/>
    <col min="2" max="2" width="21.42578125" bestFit="1" customWidth="1"/>
    <col min="3" max="3" width="8.140625" bestFit="1" customWidth="1"/>
    <col min="4" max="5" width="6.28515625" bestFit="1" customWidth="1"/>
    <col min="6" max="6" width="8.28515625" bestFit="1" customWidth="1"/>
    <col min="7" max="7" width="8.28515625" customWidth="1"/>
    <col min="8" max="9" width="6.28515625" customWidth="1"/>
    <col min="10" max="10" width="9.5703125" customWidth="1"/>
    <col min="11" max="11" width="8" bestFit="1" customWidth="1"/>
    <col min="12" max="13" width="6.28515625" bestFit="1" customWidth="1"/>
    <col min="14" max="15" width="6.28515625" customWidth="1"/>
    <col min="16" max="16" width="14.5703125" bestFit="1" customWidth="1"/>
    <col min="17" max="17" width="11.7109375" customWidth="1"/>
    <col min="18" max="19" width="10.140625" bestFit="1" customWidth="1"/>
  </cols>
  <sheetData>
    <row r="1" spans="1:20" ht="18.75">
      <c r="A1" s="14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7"/>
      <c r="Q1" s="16"/>
    </row>
    <row r="2" spans="1:20" ht="45.75" thickBot="1">
      <c r="A2" s="12" t="s">
        <v>0</v>
      </c>
      <c r="B2" s="13" t="s">
        <v>1</v>
      </c>
      <c r="C2" s="18" t="s">
        <v>25</v>
      </c>
      <c r="D2" s="18" t="s">
        <v>82</v>
      </c>
      <c r="E2" s="18" t="s">
        <v>83</v>
      </c>
      <c r="F2" s="18" t="s">
        <v>2</v>
      </c>
      <c r="G2" s="18" t="s">
        <v>24</v>
      </c>
      <c r="H2" s="18" t="s">
        <v>23</v>
      </c>
      <c r="I2" s="18" t="s">
        <v>23</v>
      </c>
      <c r="J2" s="18" t="s">
        <v>45</v>
      </c>
      <c r="K2" s="18" t="s">
        <v>33</v>
      </c>
      <c r="L2" s="18" t="s">
        <v>86</v>
      </c>
      <c r="M2" s="18" t="s">
        <v>87</v>
      </c>
      <c r="N2" s="18" t="s">
        <v>23</v>
      </c>
      <c r="O2" s="18" t="s">
        <v>23</v>
      </c>
      <c r="P2" s="19" t="s">
        <v>32</v>
      </c>
      <c r="Q2" s="19" t="s">
        <v>33</v>
      </c>
      <c r="R2" s="37" t="s">
        <v>48</v>
      </c>
    </row>
    <row r="3" spans="1:20">
      <c r="A3" s="3">
        <v>1</v>
      </c>
      <c r="B3" s="4" t="s">
        <v>31</v>
      </c>
      <c r="C3" s="5">
        <v>137</v>
      </c>
      <c r="D3" s="5">
        <v>133</v>
      </c>
      <c r="E3" s="5">
        <v>135</v>
      </c>
      <c r="F3" s="22">
        <f t="shared" ref="F3:F14" si="0">((C3+D3+E3)/3)+H3+I3</f>
        <v>135</v>
      </c>
      <c r="G3" s="2">
        <f t="shared" ref="G3:G14" si="1">RANK(F3,$F$3:$F$14,0)</f>
        <v>1</v>
      </c>
      <c r="H3" s="5"/>
      <c r="I3" s="5"/>
      <c r="J3" s="22">
        <f t="shared" ref="J3:J14" si="2">F3+H3+I3</f>
        <v>135</v>
      </c>
      <c r="K3" s="2">
        <f t="shared" ref="K3:K14" si="3">RANK(J3,$J$3:$J$14,0)</f>
        <v>1</v>
      </c>
      <c r="L3" s="5"/>
      <c r="M3" s="5"/>
      <c r="N3" s="5"/>
      <c r="O3" s="5"/>
      <c r="P3" s="22">
        <f t="shared" ref="P3:P14" si="4">((J3+L3+M3)/3)+N3+O3</f>
        <v>45</v>
      </c>
      <c r="Q3" s="2">
        <f t="shared" ref="Q3:Q14" si="5">RANK(P3,$P$3:$P$14,0)</f>
        <v>1</v>
      </c>
    </row>
    <row r="4" spans="1:20">
      <c r="A4" s="9">
        <v>2</v>
      </c>
      <c r="B4" s="1" t="s">
        <v>20</v>
      </c>
      <c r="C4" s="2">
        <v>137</v>
      </c>
      <c r="D4" s="2">
        <v>132</v>
      </c>
      <c r="E4" s="2">
        <v>129</v>
      </c>
      <c r="F4" s="22">
        <f t="shared" si="0"/>
        <v>132.66666666666666</v>
      </c>
      <c r="G4" s="2">
        <f t="shared" si="1"/>
        <v>2</v>
      </c>
      <c r="H4" s="2"/>
      <c r="I4" s="2"/>
      <c r="J4" s="22">
        <f t="shared" si="2"/>
        <v>132.66666666666666</v>
      </c>
      <c r="K4" s="2">
        <f t="shared" si="3"/>
        <v>2</v>
      </c>
      <c r="L4" s="2"/>
      <c r="M4" s="2"/>
      <c r="N4" s="2"/>
      <c r="O4" s="5"/>
      <c r="P4" s="22">
        <f t="shared" si="4"/>
        <v>44.222222222222221</v>
      </c>
      <c r="Q4" s="2">
        <f t="shared" si="5"/>
        <v>2</v>
      </c>
      <c r="T4" t="s">
        <v>50</v>
      </c>
    </row>
    <row r="5" spans="1:20">
      <c r="A5" s="3">
        <v>3</v>
      </c>
      <c r="B5" s="1" t="s">
        <v>80</v>
      </c>
      <c r="C5" s="2">
        <v>128</v>
      </c>
      <c r="D5" s="2">
        <v>131</v>
      </c>
      <c r="E5" s="2">
        <v>132</v>
      </c>
      <c r="F5" s="22">
        <f t="shared" si="0"/>
        <v>130.33333333333334</v>
      </c>
      <c r="G5" s="2">
        <f t="shared" si="1"/>
        <v>3</v>
      </c>
      <c r="H5" s="2"/>
      <c r="I5" s="2"/>
      <c r="J5" s="22">
        <f t="shared" si="2"/>
        <v>130.33333333333334</v>
      </c>
      <c r="K5" s="2">
        <f t="shared" si="3"/>
        <v>3</v>
      </c>
      <c r="L5" s="2"/>
      <c r="M5" s="2"/>
      <c r="N5" s="2"/>
      <c r="O5" s="5"/>
      <c r="P5" s="22">
        <f t="shared" si="4"/>
        <v>43.44444444444445</v>
      </c>
      <c r="Q5" s="2">
        <f t="shared" si="5"/>
        <v>3</v>
      </c>
    </row>
    <row r="6" spans="1:20">
      <c r="A6" s="9">
        <v>4</v>
      </c>
      <c r="B6" s="1" t="s">
        <v>21</v>
      </c>
      <c r="C6" s="2">
        <v>130</v>
      </c>
      <c r="D6" s="2">
        <v>131</v>
      </c>
      <c r="E6" s="2">
        <v>126</v>
      </c>
      <c r="F6" s="22">
        <f t="shared" si="0"/>
        <v>129</v>
      </c>
      <c r="G6" s="2">
        <f t="shared" si="1"/>
        <v>4</v>
      </c>
      <c r="H6" s="2"/>
      <c r="I6" s="2"/>
      <c r="J6" s="22">
        <f t="shared" si="2"/>
        <v>129</v>
      </c>
      <c r="K6" s="2">
        <f t="shared" si="3"/>
        <v>4</v>
      </c>
      <c r="L6" s="2"/>
      <c r="M6" s="2"/>
      <c r="N6" s="2"/>
      <c r="O6" s="5"/>
      <c r="P6" s="22">
        <f t="shared" si="4"/>
        <v>43</v>
      </c>
      <c r="Q6" s="2">
        <f t="shared" si="5"/>
        <v>4</v>
      </c>
    </row>
    <row r="7" spans="1:20">
      <c r="A7" s="3">
        <v>5</v>
      </c>
      <c r="B7" s="1" t="s">
        <v>35</v>
      </c>
      <c r="C7" s="2">
        <v>118</v>
      </c>
      <c r="D7" s="2">
        <v>135</v>
      </c>
      <c r="E7" s="2">
        <v>123</v>
      </c>
      <c r="F7" s="22">
        <f t="shared" si="0"/>
        <v>125.33333333333333</v>
      </c>
      <c r="G7" s="2">
        <f t="shared" si="1"/>
        <v>5</v>
      </c>
      <c r="H7" s="2"/>
      <c r="I7" s="2"/>
      <c r="J7" s="22">
        <f t="shared" si="2"/>
        <v>125.33333333333333</v>
      </c>
      <c r="K7" s="2">
        <f t="shared" si="3"/>
        <v>5</v>
      </c>
      <c r="L7" s="2"/>
      <c r="M7" s="2"/>
      <c r="N7" s="2"/>
      <c r="O7" s="5"/>
      <c r="P7" s="22">
        <f t="shared" si="4"/>
        <v>41.777777777777779</v>
      </c>
      <c r="Q7" s="2">
        <f t="shared" si="5"/>
        <v>5</v>
      </c>
    </row>
    <row r="8" spans="1:20">
      <c r="A8" s="9">
        <v>6</v>
      </c>
      <c r="B8" s="1" t="s">
        <v>78</v>
      </c>
      <c r="C8" s="2">
        <v>116</v>
      </c>
      <c r="D8" s="2">
        <v>130</v>
      </c>
      <c r="E8" s="2">
        <v>123</v>
      </c>
      <c r="F8" s="22">
        <f t="shared" si="0"/>
        <v>123</v>
      </c>
      <c r="G8" s="2">
        <f t="shared" si="1"/>
        <v>6</v>
      </c>
      <c r="H8" s="2"/>
      <c r="I8" s="2"/>
      <c r="J8" s="22">
        <f t="shared" si="2"/>
        <v>123</v>
      </c>
      <c r="K8" s="2">
        <f t="shared" si="3"/>
        <v>6</v>
      </c>
      <c r="L8" s="2"/>
      <c r="M8" s="2"/>
      <c r="N8" s="2"/>
      <c r="O8" s="5"/>
      <c r="P8" s="22">
        <f t="shared" si="4"/>
        <v>41</v>
      </c>
      <c r="Q8" s="2">
        <f t="shared" si="5"/>
        <v>6</v>
      </c>
    </row>
    <row r="9" spans="1:20">
      <c r="A9" s="3">
        <v>7</v>
      </c>
      <c r="B9" s="1" t="s">
        <v>62</v>
      </c>
      <c r="C9" s="2">
        <v>123</v>
      </c>
      <c r="D9" s="2">
        <v>121</v>
      </c>
      <c r="E9" s="2">
        <v>117</v>
      </c>
      <c r="F9" s="22">
        <f t="shared" si="0"/>
        <v>120.33333333333333</v>
      </c>
      <c r="G9" s="2">
        <f t="shared" si="1"/>
        <v>7</v>
      </c>
      <c r="H9" s="2"/>
      <c r="I9" s="2"/>
      <c r="J9" s="22">
        <f t="shared" si="2"/>
        <v>120.33333333333333</v>
      </c>
      <c r="K9" s="2">
        <f t="shared" si="3"/>
        <v>7</v>
      </c>
      <c r="L9" s="2"/>
      <c r="M9" s="2"/>
      <c r="N9" s="2"/>
      <c r="O9" s="5"/>
      <c r="P9" s="22">
        <f t="shared" si="4"/>
        <v>40.111111111111107</v>
      </c>
      <c r="Q9" s="2">
        <f t="shared" si="5"/>
        <v>7</v>
      </c>
    </row>
    <row r="10" spans="1:20">
      <c r="A10" s="9">
        <v>8</v>
      </c>
      <c r="B10" s="1" t="s">
        <v>79</v>
      </c>
      <c r="C10" s="2">
        <v>114</v>
      </c>
      <c r="D10" s="2">
        <v>128</v>
      </c>
      <c r="E10" s="2">
        <v>117</v>
      </c>
      <c r="F10" s="22">
        <f t="shared" si="0"/>
        <v>119.66666666666667</v>
      </c>
      <c r="G10" s="2">
        <f t="shared" si="1"/>
        <v>8</v>
      </c>
      <c r="H10" s="2"/>
      <c r="I10" s="2"/>
      <c r="J10" s="22">
        <f t="shared" si="2"/>
        <v>119.66666666666667</v>
      </c>
      <c r="K10" s="2">
        <f t="shared" si="3"/>
        <v>8</v>
      </c>
      <c r="L10" s="2"/>
      <c r="M10" s="2"/>
      <c r="N10" s="2"/>
      <c r="O10" s="5"/>
      <c r="P10" s="22">
        <f t="shared" si="4"/>
        <v>39.888888888888893</v>
      </c>
      <c r="Q10" s="2">
        <f t="shared" si="5"/>
        <v>8</v>
      </c>
    </row>
    <row r="11" spans="1:20">
      <c r="A11" s="3">
        <v>9</v>
      </c>
      <c r="B11" s="1" t="s">
        <v>64</v>
      </c>
      <c r="C11" s="2">
        <v>113</v>
      </c>
      <c r="D11" s="2">
        <v>129</v>
      </c>
      <c r="E11" s="2">
        <v>116</v>
      </c>
      <c r="F11" s="22">
        <f t="shared" si="0"/>
        <v>119.33333333333333</v>
      </c>
      <c r="G11" s="2">
        <f t="shared" si="1"/>
        <v>9</v>
      </c>
      <c r="H11" s="2"/>
      <c r="I11" s="2"/>
      <c r="J11" s="22">
        <f t="shared" si="2"/>
        <v>119.33333333333333</v>
      </c>
      <c r="K11" s="2">
        <f t="shared" si="3"/>
        <v>9</v>
      </c>
      <c r="L11" s="2"/>
      <c r="M11" s="2"/>
      <c r="N11" s="2"/>
      <c r="O11" s="5"/>
      <c r="P11" s="22">
        <f t="shared" si="4"/>
        <v>39.777777777777779</v>
      </c>
      <c r="Q11" s="2">
        <f t="shared" si="5"/>
        <v>9</v>
      </c>
    </row>
    <row r="12" spans="1:20">
      <c r="A12" s="9">
        <v>10</v>
      </c>
      <c r="B12" s="1" t="s">
        <v>34</v>
      </c>
      <c r="C12" s="2">
        <v>111</v>
      </c>
      <c r="D12" s="2">
        <v>113</v>
      </c>
      <c r="E12" s="2">
        <v>110</v>
      </c>
      <c r="F12" s="22">
        <f t="shared" si="0"/>
        <v>111.33333333333333</v>
      </c>
      <c r="G12" s="2">
        <f t="shared" si="1"/>
        <v>10</v>
      </c>
      <c r="H12" s="2"/>
      <c r="I12" s="2"/>
      <c r="J12" s="22">
        <f t="shared" si="2"/>
        <v>111.33333333333333</v>
      </c>
      <c r="K12" s="2">
        <f t="shared" si="3"/>
        <v>10</v>
      </c>
      <c r="L12" s="2"/>
      <c r="M12" s="2"/>
      <c r="N12" s="2"/>
      <c r="O12" s="5"/>
      <c r="P12" s="22">
        <f t="shared" si="4"/>
        <v>37.111111111111107</v>
      </c>
      <c r="Q12" s="2">
        <f t="shared" si="5"/>
        <v>10</v>
      </c>
    </row>
    <row r="13" spans="1:20">
      <c r="A13" s="3">
        <v>11</v>
      </c>
      <c r="B13" s="1" t="s">
        <v>65</v>
      </c>
      <c r="C13" s="2">
        <v>111</v>
      </c>
      <c r="D13" s="2">
        <v>95</v>
      </c>
      <c r="E13" s="2">
        <v>90</v>
      </c>
      <c r="F13" s="22">
        <f t="shared" si="0"/>
        <v>98.666666666666671</v>
      </c>
      <c r="G13" s="2">
        <f t="shared" si="1"/>
        <v>11</v>
      </c>
      <c r="H13" s="2"/>
      <c r="I13" s="2"/>
      <c r="J13" s="22">
        <f t="shared" si="2"/>
        <v>98.666666666666671</v>
      </c>
      <c r="K13" s="2">
        <f t="shared" si="3"/>
        <v>11</v>
      </c>
      <c r="L13" s="2"/>
      <c r="M13" s="2"/>
      <c r="N13" s="2"/>
      <c r="O13" s="5"/>
      <c r="P13" s="22">
        <f t="shared" si="4"/>
        <v>32.888888888888893</v>
      </c>
      <c r="Q13" s="2">
        <f t="shared" si="5"/>
        <v>11</v>
      </c>
    </row>
    <row r="14" spans="1:20">
      <c r="A14" s="9">
        <v>12</v>
      </c>
      <c r="B14" s="1" t="s">
        <v>63</v>
      </c>
      <c r="C14" s="2">
        <v>116</v>
      </c>
      <c r="D14" s="2">
        <v>0</v>
      </c>
      <c r="E14" s="2">
        <v>0</v>
      </c>
      <c r="F14" s="22">
        <f t="shared" si="0"/>
        <v>38.666666666666664</v>
      </c>
      <c r="G14" s="2">
        <f t="shared" si="1"/>
        <v>12</v>
      </c>
      <c r="H14" s="2"/>
      <c r="I14" s="2"/>
      <c r="J14" s="22">
        <f t="shared" si="2"/>
        <v>38.666666666666664</v>
      </c>
      <c r="K14" s="2">
        <f t="shared" si="3"/>
        <v>12</v>
      </c>
      <c r="L14" s="2"/>
      <c r="M14" s="2"/>
      <c r="N14" s="2"/>
      <c r="O14" s="5"/>
      <c r="P14" s="22">
        <f t="shared" si="4"/>
        <v>12.888888888888888</v>
      </c>
      <c r="Q14" s="2">
        <f t="shared" si="5"/>
        <v>12</v>
      </c>
    </row>
    <row r="15" spans="1:20" ht="18.75">
      <c r="A15" s="6"/>
      <c r="B15" s="6"/>
      <c r="C15" s="6"/>
      <c r="D15" s="6"/>
      <c r="E15" s="6"/>
      <c r="F15" s="6"/>
      <c r="G15" s="6"/>
      <c r="H15" s="6"/>
      <c r="I15" s="6"/>
      <c r="J15" s="6"/>
      <c r="K15" s="7"/>
      <c r="L15" s="2"/>
      <c r="M15" s="2"/>
      <c r="N15" s="2"/>
      <c r="O15" s="2"/>
      <c r="P15" s="2"/>
      <c r="Q15" s="2"/>
    </row>
    <row r="17" spans="13:13">
      <c r="M17" t="s">
        <v>22</v>
      </c>
    </row>
  </sheetData>
  <sortState ref="B3:Q14">
    <sortCondition descending="1" ref="P3:P14"/>
  </sortState>
  <conditionalFormatting sqref="Q3:Q14">
    <cfRule type="colorScale" priority="3">
      <colorScale>
        <cfvo type="min" val="0"/>
        <cfvo type="percentile" val="50"/>
        <cfvo type="max" val="0"/>
        <color rgb="FFFF0000"/>
        <color rgb="FFFFEB84"/>
        <color rgb="FF00B050"/>
      </colorScale>
    </cfRule>
  </conditionalFormatting>
  <conditionalFormatting sqref="P15">
    <cfRule type="colorScale" priority="17">
      <colorScale>
        <cfvo type="min" val="0"/>
        <cfvo type="percentile" val="50"/>
        <cfvo type="max" val="0"/>
        <color rgb="FFFF0000"/>
        <color rgb="FFFFEB84"/>
        <color rgb="FF00B050"/>
      </colorScale>
    </cfRule>
  </conditionalFormatting>
  <conditionalFormatting sqref="K3:K14">
    <cfRule type="colorScale" priority="2">
      <colorScale>
        <cfvo type="min" val="0"/>
        <cfvo type="percentile" val="50"/>
        <cfvo type="max" val="0"/>
        <color rgb="FFFF0000"/>
        <color rgb="FFFFEB84"/>
        <color rgb="FF00B050"/>
      </colorScale>
    </cfRule>
  </conditionalFormatting>
  <conditionalFormatting sqref="G3:G14">
    <cfRule type="colorScale" priority="1">
      <colorScale>
        <cfvo type="min" val="0"/>
        <cfvo type="percentile" val="50"/>
        <cfvo type="max" val="0"/>
        <color rgb="FFFF0000"/>
        <color rgb="FFFFEB84"/>
        <color rgb="FF00B050"/>
      </colorScale>
    </cfRule>
  </conditionalFormatting>
  <pageMargins left="0.69930555555555596" right="0.69930555555555596" top="0.75" bottom="0.75" header="0.3" footer="0.3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2018-02-08T04:42:26Z</cp:lastPrinted>
  <dcterms:created xsi:type="dcterms:W3CDTF">2016-04-27T13:49:28Z</dcterms:created>
  <dcterms:modified xsi:type="dcterms:W3CDTF">2018-02-26T05:45:47Z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1033-9.1.0.4550</vt:lpwstr>
  </property>
</Properties>
</file>